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Tra\tra\SHORT030\GRP\INTEGRACION DE DISCAPACITADOS\INSERCION\03. AÑOS 2007_2030\2026\1_3283_26_EI\05_3283_26_FORMULARIOS\"/>
    </mc:Choice>
  </mc:AlternateContent>
  <xr:revisionPtr revIDLastSave="0" documentId="13_ncr:1_{30FCABC9-63AB-4192-BC11-36F0B7495A41}" xr6:coauthVersionLast="47" xr6:coauthVersionMax="47" xr10:uidLastSave="{00000000-0000-0000-0000-000000000000}"/>
  <workbookProtection workbookAlgorithmName="SHA-512" workbookHashValue="EU+cektgE8o/0jbsmP1iwds3yqO5G+aC36s+btpcLZAFHmc+3r4O04np/6Ec64kQZH8dW4OrncclGPBhS/yn5w==" workbookSaltValue="Z4edquhuZbblfrZ170FTRw==" workbookSpinCount="100000" lockStructure="1"/>
  <bookViews>
    <workbookView xWindow="-120" yWindow="-120" windowWidth="29040" windowHeight="15840" xr2:uid="{00000000-000D-0000-FFFF-FFFF00000000}"/>
  </bookViews>
  <sheets>
    <sheet name="Formulario V.II.C" sheetId="1" r:id="rId1"/>
    <sheet name="Bajas técnico" sheetId="5" r:id="rId2"/>
    <sheet name="Instrucciones Cumplimentación" sheetId="2" r:id="rId3"/>
    <sheet name="Información protección de datos" sheetId="3" r:id="rId4"/>
    <sheet name="Tablas" sheetId="4" state="hidden" r:id="rId5"/>
  </sheets>
  <externalReferences>
    <externalReference r:id="rId6"/>
  </externalReferences>
  <definedNames>
    <definedName name="_xlnm.Print_Area" localSheetId="0">'Formulario V.II.C'!$A$1:$M$72</definedName>
    <definedName name="_xlnm.Print_Area" localSheetId="3">'Información protección de datos'!$A$1:$C$59</definedName>
    <definedName name="_xlnm.Print_Area" localSheetId="2">'Instrucciones Cumplimentación'!$A:$F</definedName>
    <definedName name="SOLOCONTRATOS">OFFSET([1]Hoja1!$B$2,[1]Hoja1!$F$2-1,0,[1]Hoja1!$F$1,1)</definedName>
    <definedName name="SOLOPROGRAMAS">OFFSET([1]Hoja1!$A$2,0,0,COUNTA([1]Hoja1!$A$1:$A$65536)-1,1)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22" i="1" l="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K17" i="1"/>
  <c r="K18" i="1"/>
  <c r="K19" i="1"/>
  <c r="K20" i="1"/>
  <c r="K21" i="1"/>
  <c r="K22" i="1"/>
  <c r="L22" i="1" s="1"/>
  <c r="K23" i="1"/>
  <c r="L23" i="1" s="1"/>
  <c r="K24" i="1"/>
  <c r="L24" i="1" s="1"/>
  <c r="K25" i="1"/>
  <c r="L25" i="1" s="1"/>
  <c r="K26" i="1"/>
  <c r="L26" i="1" s="1"/>
  <c r="K27" i="1"/>
  <c r="L27" i="1" s="1"/>
  <c r="K28" i="1"/>
  <c r="L28" i="1" s="1"/>
  <c r="K29" i="1"/>
  <c r="L29" i="1" s="1"/>
  <c r="K30" i="1"/>
  <c r="L30" i="1" s="1"/>
  <c r="K31" i="1"/>
  <c r="L31" i="1" s="1"/>
  <c r="K32" i="1"/>
  <c r="L32" i="1" s="1"/>
  <c r="K33" i="1"/>
  <c r="L33" i="1" s="1"/>
  <c r="K34" i="1"/>
  <c r="L34" i="1" s="1"/>
  <c r="K35" i="1"/>
  <c r="L35" i="1" s="1"/>
  <c r="K36" i="1"/>
  <c r="L36" i="1" s="1"/>
  <c r="K37" i="1"/>
  <c r="L37" i="1" s="1"/>
  <c r="K38" i="1"/>
  <c r="L38" i="1" s="1"/>
  <c r="K39" i="1"/>
  <c r="L39" i="1" s="1"/>
  <c r="K40" i="1"/>
  <c r="L40" i="1" s="1"/>
  <c r="K41" i="1"/>
  <c r="L41" i="1" s="1"/>
  <c r="K42" i="1"/>
  <c r="L42" i="1" s="1"/>
  <c r="K43" i="1"/>
  <c r="L43" i="1" s="1"/>
  <c r="K44" i="1"/>
  <c r="L44" i="1" s="1"/>
  <c r="K45" i="1"/>
  <c r="L45" i="1" s="1"/>
  <c r="K46" i="1"/>
  <c r="L46" i="1" s="1"/>
  <c r="K47" i="1"/>
  <c r="L47" i="1" s="1"/>
  <c r="K48" i="1"/>
  <c r="L48" i="1" s="1"/>
  <c r="K49" i="1"/>
  <c r="L49" i="1" s="1"/>
  <c r="K50" i="1"/>
  <c r="L50" i="1" s="1"/>
  <c r="K51" i="1"/>
  <c r="L51" i="1" s="1"/>
  <c r="K52" i="1"/>
  <c r="L52" i="1" s="1"/>
  <c r="K53" i="1"/>
  <c r="L53" i="1" s="1"/>
  <c r="K54" i="1"/>
  <c r="L54" i="1" s="1"/>
  <c r="K55" i="1"/>
  <c r="L55" i="1" s="1"/>
  <c r="K56" i="1"/>
  <c r="L56" i="1" s="1"/>
  <c r="K57" i="1"/>
  <c r="L57" i="1" s="1"/>
  <c r="K58" i="1"/>
  <c r="L58" i="1" s="1"/>
  <c r="K59" i="1"/>
  <c r="L59" i="1" s="1"/>
  <c r="K60" i="1"/>
  <c r="L60" i="1" s="1"/>
  <c r="K61" i="1"/>
  <c r="L61" i="1" s="1"/>
  <c r="K62" i="1"/>
  <c r="L62" i="1" s="1"/>
  <c r="K63" i="1"/>
  <c r="L63" i="1" s="1"/>
  <c r="K64" i="1"/>
  <c r="L64" i="1" s="1"/>
  <c r="K16" i="1"/>
  <c r="U13" i="1" l="1"/>
  <c r="P17" i="1" l="1"/>
  <c r="Q17" i="1"/>
  <c r="S17" i="1"/>
  <c r="P18" i="1"/>
  <c r="R18" i="1" s="1"/>
  <c r="O18" i="1" s="1"/>
  <c r="J18" i="1" s="1"/>
  <c r="L18" i="1" s="1"/>
  <c r="Q18" i="1"/>
  <c r="S18" i="1"/>
  <c r="P19" i="1"/>
  <c r="Q19" i="1"/>
  <c r="S19" i="1"/>
  <c r="P20" i="1"/>
  <c r="Q20" i="1"/>
  <c r="R20" i="1" s="1"/>
  <c r="S20" i="1"/>
  <c r="P21" i="1"/>
  <c r="Q21" i="1"/>
  <c r="R21" i="1" s="1"/>
  <c r="S21" i="1"/>
  <c r="O22" i="1"/>
  <c r="P22" i="1"/>
  <c r="Q22" i="1"/>
  <c r="R22" i="1"/>
  <c r="S22" i="1"/>
  <c r="P23" i="1"/>
  <c r="R23" i="1" s="1"/>
  <c r="O23" i="1" s="1"/>
  <c r="Q23" i="1"/>
  <c r="S23" i="1"/>
  <c r="O24" i="1"/>
  <c r="P24" i="1"/>
  <c r="Q24" i="1"/>
  <c r="R24" i="1"/>
  <c r="S24" i="1"/>
  <c r="O25" i="1"/>
  <c r="P25" i="1"/>
  <c r="Q25" i="1"/>
  <c r="R25" i="1"/>
  <c r="S25" i="1"/>
  <c r="O26" i="1"/>
  <c r="P26" i="1"/>
  <c r="Q26" i="1"/>
  <c r="R26" i="1"/>
  <c r="S26" i="1"/>
  <c r="O27" i="1"/>
  <c r="P27" i="1"/>
  <c r="Q27" i="1"/>
  <c r="R27" i="1"/>
  <c r="S27" i="1"/>
  <c r="O28" i="1"/>
  <c r="P28" i="1"/>
  <c r="Q28" i="1"/>
  <c r="R28" i="1"/>
  <c r="S28" i="1"/>
  <c r="O29" i="1"/>
  <c r="P29" i="1"/>
  <c r="Q29" i="1"/>
  <c r="R29" i="1"/>
  <c r="S29" i="1"/>
  <c r="O30" i="1"/>
  <c r="P30" i="1"/>
  <c r="Q30" i="1"/>
  <c r="R30" i="1"/>
  <c r="S30" i="1"/>
  <c r="O31" i="1"/>
  <c r="P31" i="1"/>
  <c r="Q31" i="1"/>
  <c r="R31" i="1"/>
  <c r="S31" i="1"/>
  <c r="O32" i="1"/>
  <c r="P32" i="1"/>
  <c r="Q32" i="1"/>
  <c r="R32" i="1"/>
  <c r="S32" i="1"/>
  <c r="O33" i="1"/>
  <c r="P33" i="1"/>
  <c r="Q33" i="1"/>
  <c r="R33" i="1"/>
  <c r="S33" i="1"/>
  <c r="O34" i="1"/>
  <c r="P34" i="1"/>
  <c r="Q34" i="1"/>
  <c r="R34" i="1"/>
  <c r="S34" i="1"/>
  <c r="O35" i="1"/>
  <c r="P35" i="1"/>
  <c r="Q35" i="1"/>
  <c r="R35" i="1"/>
  <c r="S35" i="1"/>
  <c r="O36" i="1"/>
  <c r="P36" i="1"/>
  <c r="Q36" i="1"/>
  <c r="R36" i="1"/>
  <c r="S36" i="1"/>
  <c r="O37" i="1"/>
  <c r="P37" i="1"/>
  <c r="Q37" i="1"/>
  <c r="R37" i="1"/>
  <c r="S37" i="1"/>
  <c r="O38" i="1"/>
  <c r="P38" i="1"/>
  <c r="Q38" i="1"/>
  <c r="R38" i="1"/>
  <c r="S38" i="1"/>
  <c r="O39" i="1"/>
  <c r="P39" i="1"/>
  <c r="Q39" i="1"/>
  <c r="R39" i="1"/>
  <c r="S39" i="1"/>
  <c r="O40" i="1"/>
  <c r="P40" i="1"/>
  <c r="Q40" i="1"/>
  <c r="R40" i="1"/>
  <c r="S40" i="1"/>
  <c r="O41" i="1"/>
  <c r="P41" i="1"/>
  <c r="Q41" i="1"/>
  <c r="R41" i="1"/>
  <c r="S41" i="1"/>
  <c r="O42" i="1"/>
  <c r="P42" i="1"/>
  <c r="Q42" i="1"/>
  <c r="R42" i="1"/>
  <c r="S42" i="1"/>
  <c r="O43" i="1"/>
  <c r="P43" i="1"/>
  <c r="Q43" i="1"/>
  <c r="R43" i="1"/>
  <c r="S43" i="1"/>
  <c r="O44" i="1"/>
  <c r="P44" i="1"/>
  <c r="Q44" i="1"/>
  <c r="R44" i="1"/>
  <c r="S44" i="1"/>
  <c r="O45" i="1"/>
  <c r="P45" i="1"/>
  <c r="Q45" i="1"/>
  <c r="R45" i="1"/>
  <c r="S45" i="1"/>
  <c r="O46" i="1"/>
  <c r="P46" i="1"/>
  <c r="Q46" i="1"/>
  <c r="R46" i="1"/>
  <c r="S46" i="1"/>
  <c r="O47" i="1"/>
  <c r="P47" i="1"/>
  <c r="Q47" i="1"/>
  <c r="R47" i="1"/>
  <c r="S47" i="1"/>
  <c r="O48" i="1"/>
  <c r="P48" i="1"/>
  <c r="Q48" i="1"/>
  <c r="R48" i="1"/>
  <c r="S48" i="1"/>
  <c r="O49" i="1"/>
  <c r="P49" i="1"/>
  <c r="Q49" i="1"/>
  <c r="R49" i="1"/>
  <c r="S49" i="1"/>
  <c r="O50" i="1"/>
  <c r="P50" i="1"/>
  <c r="Q50" i="1"/>
  <c r="R50" i="1"/>
  <c r="S50" i="1"/>
  <c r="O51" i="1"/>
  <c r="P51" i="1"/>
  <c r="Q51" i="1"/>
  <c r="R51" i="1"/>
  <c r="S51" i="1"/>
  <c r="O52" i="1"/>
  <c r="P52" i="1"/>
  <c r="Q52" i="1"/>
  <c r="R52" i="1"/>
  <c r="S52" i="1"/>
  <c r="O53" i="1"/>
  <c r="P53" i="1"/>
  <c r="Q53" i="1"/>
  <c r="R53" i="1"/>
  <c r="S53" i="1"/>
  <c r="O54" i="1"/>
  <c r="P54" i="1"/>
  <c r="Q54" i="1"/>
  <c r="R54" i="1"/>
  <c r="S54" i="1"/>
  <c r="O55" i="1"/>
  <c r="P55" i="1"/>
  <c r="Q55" i="1"/>
  <c r="R55" i="1"/>
  <c r="S55" i="1"/>
  <c r="O56" i="1"/>
  <c r="P56" i="1"/>
  <c r="Q56" i="1"/>
  <c r="R56" i="1"/>
  <c r="S56" i="1"/>
  <c r="O57" i="1"/>
  <c r="P57" i="1"/>
  <c r="Q57" i="1"/>
  <c r="R57" i="1"/>
  <c r="S57" i="1"/>
  <c r="O58" i="1"/>
  <c r="P58" i="1"/>
  <c r="Q58" i="1"/>
  <c r="R58" i="1"/>
  <c r="S58" i="1"/>
  <c r="O59" i="1"/>
  <c r="P59" i="1"/>
  <c r="Q59" i="1"/>
  <c r="R59" i="1"/>
  <c r="S59" i="1"/>
  <c r="O60" i="1"/>
  <c r="P60" i="1"/>
  <c r="Q60" i="1"/>
  <c r="R60" i="1"/>
  <c r="S60" i="1"/>
  <c r="O61" i="1"/>
  <c r="P61" i="1"/>
  <c r="Q61" i="1"/>
  <c r="R61" i="1"/>
  <c r="S61" i="1"/>
  <c r="O62" i="1"/>
  <c r="P62" i="1"/>
  <c r="Q62" i="1"/>
  <c r="R62" i="1"/>
  <c r="S62" i="1"/>
  <c r="O63" i="1"/>
  <c r="P63" i="1"/>
  <c r="Q63" i="1"/>
  <c r="R63" i="1"/>
  <c r="S63" i="1"/>
  <c r="O64" i="1"/>
  <c r="P64" i="1"/>
  <c r="Q64" i="1"/>
  <c r="R64" i="1"/>
  <c r="S64" i="1"/>
  <c r="S16" i="1"/>
  <c r="Q16" i="1"/>
  <c r="P16" i="1"/>
  <c r="T15" i="1"/>
  <c r="O21" i="1" l="1"/>
  <c r="J21" i="1" s="1"/>
  <c r="L21" i="1" s="1"/>
  <c r="O20" i="1"/>
  <c r="J20" i="1" s="1"/>
  <c r="L20" i="1" s="1"/>
  <c r="R17" i="1"/>
  <c r="O17" i="1" s="1"/>
  <c r="J17" i="1" s="1"/>
  <c r="L17" i="1" s="1"/>
  <c r="R16" i="1"/>
  <c r="O16" i="1" s="1"/>
  <c r="J16" i="1" s="1"/>
  <c r="L16" i="1" s="1"/>
  <c r="R19" i="1"/>
  <c r="O19" i="1" s="1"/>
  <c r="J19" i="1" s="1"/>
  <c r="L19" i="1" s="1"/>
  <c r="S13" i="1" l="1"/>
  <c r="Q13" i="1"/>
  <c r="P13" i="1"/>
  <c r="R13" i="1" l="1"/>
  <c r="O13" i="1" s="1"/>
  <c r="H13" i="1" s="1"/>
  <c r="I13" i="1" s="1"/>
  <c r="J13" i="1" l="1"/>
  <c r="Y45" i="1" l="1"/>
  <c r="Y27" i="1"/>
  <c r="Y26" i="1"/>
  <c r="Y32" i="1"/>
  <c r="Y39" i="1"/>
  <c r="Y38" i="1"/>
  <c r="Y44" i="1"/>
  <c r="Y61" i="1"/>
  <c r="Y22" i="1"/>
  <c r="Y60" i="1"/>
  <c r="Y29" i="1"/>
  <c r="Y53" i="1"/>
  <c r="Y24" i="1"/>
  <c r="Y31" i="1"/>
  <c r="Y30" i="1"/>
  <c r="Y52" i="1"/>
  <c r="Y23" i="1"/>
  <c r="Y49" i="1"/>
  <c r="Y28" i="1"/>
  <c r="Y36" i="1"/>
  <c r="Y25" i="1"/>
  <c r="Y57" i="1"/>
  <c r="Y37" i="1"/>
  <c r="Y62" i="1"/>
  <c r="Y48" i="1"/>
  <c r="Y35" i="1"/>
  <c r="Y47" i="1"/>
  <c r="Y59" i="1"/>
  <c r="Y58" i="1"/>
  <c r="Y64" i="1"/>
  <c r="Y33" i="1"/>
  <c r="Y41" i="1"/>
  <c r="Y43" i="1"/>
  <c r="Y55" i="1"/>
  <c r="Y34" i="1"/>
  <c r="Y46" i="1"/>
  <c r="Y51" i="1"/>
  <c r="Y50" i="1"/>
  <c r="Y56" i="1"/>
  <c r="Y63" i="1"/>
  <c r="Y42" i="1"/>
  <c r="Y54" i="1"/>
  <c r="Y40" i="1"/>
  <c r="Y18" i="1"/>
  <c r="Y16" i="1"/>
  <c r="Y20" i="1"/>
  <c r="Y19" i="1"/>
  <c r="Y17" i="1"/>
  <c r="Y21" i="1"/>
  <c r="M17" i="1"/>
  <c r="M25" i="1"/>
  <c r="M33" i="1"/>
  <c r="M41" i="1"/>
  <c r="M49" i="1"/>
  <c r="M57" i="1"/>
  <c r="M16" i="1"/>
  <c r="M18" i="1"/>
  <c r="M26" i="1"/>
  <c r="M34" i="1"/>
  <c r="M42" i="1"/>
  <c r="M50" i="1"/>
  <c r="M58" i="1"/>
  <c r="M19" i="1"/>
  <c r="M27" i="1"/>
  <c r="M35" i="1"/>
  <c r="M43" i="1"/>
  <c r="M51" i="1"/>
  <c r="M59" i="1"/>
  <c r="M20" i="1"/>
  <c r="M28" i="1"/>
  <c r="M36" i="1"/>
  <c r="M44" i="1"/>
  <c r="M52" i="1"/>
  <c r="M60" i="1"/>
  <c r="M21" i="1"/>
  <c r="M29" i="1"/>
  <c r="M37" i="1"/>
  <c r="M45" i="1"/>
  <c r="M53" i="1"/>
  <c r="M61" i="1"/>
  <c r="M22" i="1"/>
  <c r="M30" i="1"/>
  <c r="M38" i="1"/>
  <c r="M46" i="1"/>
  <c r="M54" i="1"/>
  <c r="M62" i="1"/>
  <c r="M23" i="1"/>
  <c r="M31" i="1"/>
  <c r="M39" i="1"/>
  <c r="M47" i="1"/>
  <c r="M55" i="1"/>
  <c r="M63" i="1"/>
  <c r="M24" i="1"/>
  <c r="M32" i="1"/>
  <c r="M40" i="1"/>
  <c r="M48" i="1"/>
  <c r="M56" i="1"/>
  <c r="M64" i="1"/>
  <c r="O65" i="1" l="1"/>
  <c r="B5" i="1" l="1"/>
  <c r="M65" i="1"/>
</calcChain>
</file>

<file path=xl/sharedStrings.xml><?xml version="1.0" encoding="utf-8"?>
<sst xmlns="http://schemas.openxmlformats.org/spreadsheetml/2006/main" count="103" uniqueCount="95">
  <si>
    <t>INSTRUCCIONES CUMPLIMENTACIÓN</t>
  </si>
  <si>
    <t>Información sobre Protección de Datos</t>
  </si>
  <si>
    <t>1. Responsable del tratamiento de sus datos</t>
  </si>
  <si>
    <r>
      <t>-</t>
    </r>
    <r>
      <rPr>
        <sz val="7"/>
        <color rgb="FF000000"/>
        <rFont val="Times New Roman"/>
        <family val="1"/>
      </rPr>
      <t xml:space="preserve">        </t>
    </r>
    <r>
      <rPr>
        <b/>
        <sz val="9"/>
        <color rgb="FF000000"/>
        <rFont val="Arial"/>
        <family val="2"/>
      </rPr>
      <t xml:space="preserve">Responsable: </t>
    </r>
    <r>
      <rPr>
        <sz val="9"/>
        <color rgb="FF000000"/>
        <rFont val="Arial"/>
        <family val="2"/>
      </rPr>
      <t>CONSEJERÍA DE ECONOMÍA, HACIENDA Y EMPLEO, DIRECCIÓN GENERAL DEL SERVICIO PÚBLICO DE EMPLEO.</t>
    </r>
  </si>
  <si>
    <t>-        Domicilio social: Consultar www.comunidad.madrid/centros</t>
  </si>
  <si>
    <t>-        Contacto Delegado de Protección de Datos: protecciondatoseeh@madrid.org</t>
  </si>
  <si>
    <t>2. ¿Con qué fines se tratarán mis datos personales?</t>
  </si>
  <si>
    <t xml:space="preserve">En cumplimiento de lo establecido por el Reglamento (UE) 2016/679, de Protección de Datos Personales, sus datos serán tratados para las siguientes finalidades: </t>
  </si>
  <si>
    <t>- Gestión de la información referente a las subvenciones financiadas por la Ayuda a la Recuperación para la Cohesión y los Territorios deEuropa (REACT-UE), a través del Programa Operativo Regional FSE, dentro del periodo de programación 2014-2020.</t>
  </si>
  <si>
    <t>3. ¿Cuál es la legitimación en la cual se basa la licitud del tratamiento?</t>
  </si>
  <si>
    <t xml:space="preserve">RGPD 6.1 c) el tratamiento es necesario para el cumplimiento de una obligación legal aplicable al responsable del tratamiento. </t>
  </si>
  <si>
    <t xml:space="preserve">RGPD 6.1 e) el tratamiento es necesario para el cumplimiento de una misión realizada en interés público o en el ejercicio de poderes públicos conferidos al responsable del tratamiento. </t>
  </si>
  <si>
    <t xml:space="preserve">Real Decreto Legislativo 3/2015, de 23 de octubre, por el que se aprueba el texto refundido de la Ley de Empleo </t>
  </si>
  <si>
    <t>Real Decreto 818/2021, de 28 de septiembre, de programas comunes del Sistema Nacional de Empleo.</t>
  </si>
  <si>
    <t>4. ¿Cómo ejercer sus derechos? ¿Cuáles son sus derechos cuando nos facilita sus datos?</t>
  </si>
  <si>
    <t>Puede ejercitar, si lo desea, los derechos de acceso, rectificación y supresión de datos, así como solicitar que se limite el tratamiento de sus datos personales, oponerse al mismo, solicitar en su caso la portabilidad de sus datos, así como a no ser objeto de una decisión individual basada únicamente en el tratamiento automatizado, incluida la elaboración de perfiles. Según la Ley 39/2015, el RGPD (UE) y la Ley Orgánica 3/2018, puede ejercitar sus derechos por Registro Electrónico o Registro Presencial, en ambos casos haciendo constar la referencia 'Ejercicio de derechos de protección de datos'.</t>
  </si>
  <si>
    <t>5. Tratamientos que incluyen decisiones automatizadas, incluida la elaboración de perfiles, con efectos jurídicos o relevantes.</t>
  </si>
  <si>
    <t>No se realizan.</t>
  </si>
  <si>
    <t xml:space="preserve"> </t>
  </si>
  <si>
    <t>6. ¿Por cuánto tiempo conservaremos sus datos personales?</t>
  </si>
  <si>
    <t>Los datos personales proporcionados se conservarán por el siguiente periodo:</t>
  </si>
  <si>
    <r>
      <t>-</t>
    </r>
    <r>
      <rPr>
        <sz val="7"/>
        <color rgb="FF000000"/>
        <rFont val="Times New Roman"/>
        <family val="1"/>
      </rPr>
      <t xml:space="preserve">         </t>
    </r>
    <r>
      <rPr>
        <sz val="9"/>
        <color rgb="FF000000"/>
        <rFont val="Arial"/>
        <family val="2"/>
      </rPr>
      <t>Periodo indeterminado</t>
    </r>
  </si>
  <si>
    <r>
      <t>-</t>
    </r>
    <r>
      <rPr>
        <sz val="7"/>
        <color rgb="FF000000"/>
        <rFont val="Times New Roman"/>
        <family val="1"/>
      </rPr>
      <t xml:space="preserve">         </t>
    </r>
    <r>
      <rPr>
        <sz val="9"/>
        <color rgb="FF000000"/>
        <rFont val="Arial"/>
        <family val="2"/>
      </rPr>
      <t>Los datos se mantendrán durante el tiempo que es necesario para cumplir con la finalidad para la que se recabaron y para determinar las posibles responsabilidades que se pudieran derivar de dicha finalidad y del tratamiento de los datos.</t>
    </r>
  </si>
  <si>
    <t>7. ¿A qué destinatarios se comunicarán sus datos?</t>
  </si>
  <si>
    <t>OTRAS ENTIDADES U ORGANISMOS AUTONOMICOS O ESTATALES</t>
  </si>
  <si>
    <t>8. Derecho a retirar el consentimiento prestado para el tratamiento en cualquier momento.</t>
  </si>
  <si>
    <t>Cuando el tratamiento esté basado en el consentimiento explícito, tiene derecho a retirar el consentimiento en cualquier momento, sin que ello afecte a la licitud del tratamiento basado en el consentimiento previo a su retirada.</t>
  </si>
  <si>
    <t>9. Derecho a presentar una reclamación ante la Autoridad de Control.</t>
  </si>
  <si>
    <t>Tiene derecho a retirar el consentimiento en cualquier momento, sin que ello afecte a la licitud del tratamiento basado en el consentimiento previo a su retirada, cuando el tratamiento esté basado en el consentimiento o consentimiento explícito para datos especiales.</t>
  </si>
  <si>
    <t>10. Categoría de datos objeto de tratamiento.</t>
  </si>
  <si>
    <t xml:space="preserve">Datos de carácter identificativo, Características personales, Datos académicos y profesionales, Detalles del empleo, Datos económicos, financieros y de seguro cativo, Características personales, Datos académicos y profesionales, Detalles del empleo, Datos económicos, financieros y de seguro </t>
  </si>
  <si>
    <t>11. Fuente de la que procedan los datos.</t>
  </si>
  <si>
    <t>Interesado y Terceros</t>
  </si>
  <si>
    <t>12. Información adicional.</t>
  </si>
  <si>
    <t xml:space="preserve">Pueden consultar la información adicional y detallada de la información y de la normativa aplicable en materia de protección de datos en la web de la Agencia Española de Protección de Datos http://www.agpd.es, así como la información sobre el Registro de Actividades de Tratamiento del Responsable antes señalado en el siguiente enlace: www.comunidad.madrid/protecciondedatos </t>
  </si>
  <si>
    <t>Nº Puesto</t>
  </si>
  <si>
    <t>NIF/NIE</t>
  </si>
  <si>
    <t xml:space="preserve">Nombre </t>
  </si>
  <si>
    <t>Apellido 1º</t>
  </si>
  <si>
    <t>Apellido 2º</t>
  </si>
  <si>
    <t>Tipo de Puesto</t>
  </si>
  <si>
    <t>Mantenido</t>
  </si>
  <si>
    <t>Días trabajados</t>
  </si>
  <si>
    <t>Nombre y Apellido</t>
  </si>
  <si>
    <t>Fecha fin</t>
  </si>
  <si>
    <t>Tipo de puesto</t>
  </si>
  <si>
    <t xml:space="preserve">TÉCNICO </t>
  </si>
  <si>
    <t xml:space="preserve">Empresa/Entidad solicitante </t>
  </si>
  <si>
    <t>Ayuda/Convocatoria</t>
  </si>
  <si>
    <t>Nueva contratación</t>
  </si>
  <si>
    <t>Sustitución por IT</t>
  </si>
  <si>
    <t>Fecha inicio</t>
  </si>
  <si>
    <t>Fecha fin contrato</t>
  </si>
  <si>
    <t>Fecha inicio contrato</t>
  </si>
  <si>
    <t>DATOS DEL PERSONAL TÉCNICO</t>
  </si>
  <si>
    <t>PERSONAL TÉCN. DE ORIENT.</t>
  </si>
  <si>
    <t xml:space="preserve"> PERSONAL TÉCN. DE PRODUC.</t>
  </si>
  <si>
    <t>TÉCNICO</t>
  </si>
  <si>
    <r>
      <t>(1 T*360dias *100%)*</t>
    </r>
    <r>
      <rPr>
        <b/>
        <sz val="11"/>
        <color rgb="FFFF0000"/>
        <rFont val="Calibri"/>
        <family val="2"/>
        <scheme val="minor"/>
      </rPr>
      <t>1 Puesto I</t>
    </r>
  </si>
  <si>
    <t>Días no trabajados</t>
  </si>
  <si>
    <t>FORMULA (Días totales justificados y Promedio de jornada y modulo)</t>
  </si>
  <si>
    <r>
      <t xml:space="preserve">CAMPO DE OBLIGADA CUMPLIMENTACIÓN. Se indicará en la columna correspondiente:
</t>
    </r>
    <r>
      <rPr>
        <b/>
        <sz val="11"/>
        <color theme="1"/>
        <rFont val="Calibri"/>
        <family val="2"/>
        <scheme val="minor"/>
      </rPr>
      <t>TÉCNICO:</t>
    </r>
    <r>
      <rPr>
        <sz val="11"/>
        <color theme="1"/>
        <rFont val="Calibri"/>
        <family val="2"/>
        <scheme val="minor"/>
      </rPr>
      <t xml:space="preserve"> se seleccionará una de las opciones del desplegable (" PERSONAL TÉCN. DE PROD." o "PERSONAL TÉCN. DE ORIENT.")
</t>
    </r>
    <r>
      <rPr>
        <b/>
        <sz val="11"/>
        <color theme="1"/>
        <rFont val="Calibri"/>
        <family val="2"/>
        <scheme val="minor"/>
      </rPr>
      <t>NIF/NIE:</t>
    </r>
    <r>
      <rPr>
        <sz val="11"/>
        <color theme="1"/>
        <rFont val="Calibri"/>
        <family val="2"/>
        <scheme val="minor"/>
      </rPr>
      <t xml:space="preserve"> documento de identificación del/la técnico/a.                                                                                                                                                                                                                                              
</t>
    </r>
    <r>
      <rPr>
        <b/>
        <sz val="11"/>
        <color theme="1"/>
        <rFont val="Calibri"/>
        <family val="2"/>
        <scheme val="minor"/>
      </rPr>
      <t>Nombre</t>
    </r>
    <r>
      <rPr>
        <sz val="11"/>
        <color theme="1"/>
        <rFont val="Calibri"/>
        <family val="2"/>
        <scheme val="minor"/>
      </rPr>
      <t xml:space="preserve"> del/la técnico/a.                                                                                                                                                                                                                                                                                                                 
</t>
    </r>
    <r>
      <rPr>
        <b/>
        <sz val="11"/>
        <color theme="1"/>
        <rFont val="Calibri"/>
        <family val="2"/>
        <scheme val="minor"/>
      </rPr>
      <t>Apellido/</t>
    </r>
    <r>
      <rPr>
        <sz val="11"/>
        <color theme="1"/>
        <rFont val="Calibri"/>
        <family val="2"/>
        <scheme val="minor"/>
      </rPr>
      <t xml:space="preserve">s del/la técnico/a.                                                                                        
</t>
    </r>
    <r>
      <rPr>
        <b/>
        <sz val="11"/>
        <color theme="1"/>
        <rFont val="Calibri"/>
        <family val="2"/>
        <scheme val="minor"/>
      </rPr>
      <t>Fecha inicio del contrato</t>
    </r>
    <r>
      <rPr>
        <sz val="11"/>
        <color theme="1"/>
        <rFont val="Calibri"/>
        <family val="2"/>
        <scheme val="minor"/>
      </rPr>
      <t xml:space="preserve">: debe indicarse la fecha en la que el/la técnico/a inició su contrato y deberá coincidir con la fecha de alta del Informe de Vida Laboral.
</t>
    </r>
    <r>
      <rPr>
        <b/>
        <sz val="11"/>
        <color theme="1"/>
        <rFont val="Calibri"/>
        <family val="2"/>
        <scheme val="minor"/>
      </rPr>
      <t>Fecha fin de contrato</t>
    </r>
    <r>
      <rPr>
        <sz val="11"/>
        <color theme="1"/>
        <rFont val="Calibri"/>
        <family val="2"/>
        <scheme val="minor"/>
      </rPr>
      <t xml:space="preserve">: únicamente deberá cumplimentarse en caso de finalización del contrato y, en dicho caso, deberá coincidir con al fecha de baja en el Informe de Vida Laboral.
</t>
    </r>
    <r>
      <rPr>
        <b/>
        <sz val="11"/>
        <color theme="1"/>
        <rFont val="Calibri"/>
        <family val="2"/>
        <scheme val="minor"/>
      </rPr>
      <t xml:space="preserve">Tipo de puesto: </t>
    </r>
    <r>
      <rPr>
        <sz val="11"/>
        <color theme="1"/>
        <rFont val="Calibri"/>
        <family val="2"/>
        <scheme val="minor"/>
      </rPr>
      <t xml:space="preserve">se seleccionará una de las opciones del desplegable ("MANTENIDO", "NUEVA CONTRATACIÓN" o "SUSTITUCIÓN POR IT")
</t>
    </r>
    <r>
      <rPr>
        <b/>
        <sz val="11"/>
        <color theme="1"/>
        <rFont val="Calibri"/>
        <family val="2"/>
        <scheme val="minor"/>
      </rPr>
      <t/>
    </r>
  </si>
  <si>
    <r>
      <t xml:space="preserve">Consultar </t>
    </r>
    <r>
      <rPr>
        <b/>
        <sz val="11"/>
        <color theme="1"/>
        <rFont val="Calibri"/>
        <family val="2"/>
        <scheme val="minor"/>
      </rPr>
      <t>"Instrucciones de Cumplimentación"</t>
    </r>
  </si>
  <si>
    <t>Total dias justificados</t>
  </si>
  <si>
    <t>mes Fini</t>
  </si>
  <si>
    <t>mes ffin</t>
  </si>
  <si>
    <t>días mes 30</t>
  </si>
  <si>
    <t>ajuste dias</t>
  </si>
  <si>
    <t>días</t>
  </si>
  <si>
    <t>% Jornada</t>
  </si>
  <si>
    <t>(*) Los días totales justificados de los Puestos en Inserción deberán estar comprendidos dentro del periodo justificado del Técnico.</t>
  </si>
  <si>
    <t>El cálculo de número de días se realiza considerando que todos lo meses tiene una duración de 30 días</t>
  </si>
  <si>
    <t>ERROR DIAS JUST</t>
  </si>
  <si>
    <t>IMPORTE SOLICITADO</t>
  </si>
  <si>
    <t>Días Totales Subvencionables</t>
  </si>
  <si>
    <t>PERIODO SUBVENCIONABLE DEL TÉCNICO</t>
  </si>
  <si>
    <t>IMPORTE TOTAL SOLICITADO:</t>
  </si>
  <si>
    <t>IMPORTE TOTAL SOLICITADO</t>
  </si>
  <si>
    <t>No es precisa su cumplimentación y se auto calculará cuando el resto de campos de obligada cumplimentación estén completados. 
No se calculará "Importe Justificado", cuando alguno de los "Días Totales Justificados (*)" en cualquiera de los puestos de inserción sea superior a los "Días Totales Justificados" del Técnico.</t>
  </si>
  <si>
    <t>INSTRUCCIONES GENERALES</t>
  </si>
  <si>
    <t>Modelo: 3283FO7</t>
  </si>
  <si>
    <t>Se presentarán tantos Formularios V.II.C como técnicos/ Jornadas laborales sean justificados por la entidad/empresa.</t>
  </si>
  <si>
    <t>Días de baja del técnico</t>
  </si>
  <si>
    <t>Días no trabajados del técnico.</t>
  </si>
  <si>
    <t>Días subvencionables.</t>
  </si>
  <si>
    <t>Días totales subvencionables (*)</t>
  </si>
  <si>
    <t>DÍAS DE BAJA DEL TÉCNICO DE LA HOJA "BAJAS TÉCNICO".</t>
  </si>
  <si>
    <r>
      <t xml:space="preserve">CAMPO DE OBLIGADA CUMPLIMENTACIÓN. Se indicará en la columna correspondiente:
</t>
    </r>
    <r>
      <rPr>
        <b/>
        <sz val="11"/>
        <rFont val="Calibri"/>
        <family val="2"/>
        <scheme val="minor"/>
      </rPr>
      <t>Fecha inicio:</t>
    </r>
    <r>
      <rPr>
        <sz val="11"/>
        <rFont val="Calibri"/>
        <family val="2"/>
        <scheme val="minor"/>
      </rPr>
      <t xml:space="preserve"> debe indicarse la fecha de inicio del periodo subvencionable.
</t>
    </r>
    <r>
      <rPr>
        <b/>
        <sz val="11"/>
        <rFont val="Calibri"/>
        <family val="2"/>
        <scheme val="minor"/>
      </rPr>
      <t>Fecha fin:</t>
    </r>
    <r>
      <rPr>
        <sz val="11"/>
        <rFont val="Calibri"/>
        <family val="2"/>
        <scheme val="minor"/>
      </rPr>
      <t xml:space="preserve"> debe indicarse la fecha de fin del periodo subvencionable.
</t>
    </r>
    <r>
      <rPr>
        <b/>
        <sz val="11"/>
        <rFont val="Calibri"/>
        <family val="2"/>
        <scheme val="minor"/>
      </rPr>
      <t>Jornada:</t>
    </r>
    <r>
      <rPr>
        <sz val="11"/>
        <rFont val="Calibri"/>
        <family val="2"/>
        <scheme val="minor"/>
      </rPr>
      <t xml:space="preserve"> porcentaje de jornada contratada (debe expresarse con valor numérico ) coincidente con el IDC (Informe de Datos de Cotización). La jornada no podrá ser inferior al 50% de la jornada a tiempo completo de una persona trabajadora comparable. Deberá cumplimentarse con caracteres numéricos únicamente. Se deberán presentar este mismo anexos, tantas veces como jornadas laborales tenga el Técnico. 
</t>
    </r>
    <r>
      <rPr>
        <b/>
        <sz val="11"/>
        <rFont val="Calibri"/>
        <family val="2"/>
        <scheme val="minor"/>
      </rPr>
      <t>Días Trabajados:</t>
    </r>
    <r>
      <rPr>
        <sz val="11"/>
        <rFont val="Calibri"/>
        <family val="2"/>
        <scheme val="minor"/>
      </rPr>
      <t xml:space="preserve"> no es precisa su cumplimentación y se auto calculará cuando los campos de  "fecha inicio" y "fecha fin" esten completados. Número de días trabajados en la empresa dentro del periodo subvencionable establecido en la orden de convocatoria.  
</t>
    </r>
    <r>
      <rPr>
        <b/>
        <sz val="11"/>
        <rFont val="Calibri"/>
        <family val="2"/>
        <scheme val="minor"/>
      </rPr>
      <t>Días no Trabajados:</t>
    </r>
    <r>
      <rPr>
        <sz val="11"/>
        <rFont val="Calibri"/>
        <family val="2"/>
        <scheme val="minor"/>
      </rPr>
      <t xml:space="preserve"> no es necesaria su cumplimentación. Aparecerá su valor una vez que se haya cumplimentado la hoja "Bajas técnico".
</t>
    </r>
    <r>
      <rPr>
        <b/>
        <sz val="11"/>
        <rFont val="Calibri"/>
        <family val="2"/>
        <scheme val="minor"/>
      </rPr>
      <t xml:space="preserve">Días Totales Subvencionables: </t>
    </r>
    <r>
      <rPr>
        <sz val="11"/>
        <rFont val="Calibri"/>
        <family val="2"/>
        <scheme val="minor"/>
      </rPr>
      <t>No es precisa su cumplimentación y se auto calculará cuando el resto de campos de obligada cumplimentación estén completados. Se aplicará un fórmula de cálculo de días entre los "Días Trabajados" y "Días no Trabajados"
El cálculo de número de días se realiza considerando que todos los meses tienen una duración de 30 días.</t>
    </r>
  </si>
  <si>
    <t xml:space="preserve">No es precisa su cumplimentación y se auto calculará cuando el resto de campos de obligada cumplimentación estén completados.  Asimismo estos importes totales  deberán coincidir con el reflejado en el  Formulario V.II. En caso de discrepancia, prevalecerá lo indicado en este Excel Formulario V.II.C). </t>
  </si>
  <si>
    <r>
      <t xml:space="preserve">Se deben introducir las </t>
    </r>
    <r>
      <rPr>
        <b/>
        <sz val="11"/>
        <color theme="1"/>
        <rFont val="Calibri"/>
        <family val="2"/>
        <scheme val="minor"/>
      </rPr>
      <t>fechas</t>
    </r>
    <r>
      <rPr>
        <sz val="11"/>
        <color theme="1"/>
        <rFont val="Calibri"/>
        <family val="2"/>
        <scheme val="minor"/>
      </rPr>
      <t xml:space="preserve"> en las que el técnico ha estado en situación de suspensión del contrato por IT o cualquier otra causa dentro del periodo subvencionable establecido en la orden de convocatoria.</t>
    </r>
  </si>
  <si>
    <t>FORMULARIO V.II.C - RELACIÓN Y DATOS DEL PERSONAL TÉCNICO</t>
  </si>
  <si>
    <t>Ayuda 2 / Convocatoria 2026</t>
  </si>
  <si>
    <t>RELACIÓN DE PERSONAS TRABAJADORAS EN INSERCIÓN ATENDIDAS</t>
  </si>
  <si>
    <r>
      <t xml:space="preserve">Este fichero Excel debe enviarse cumplimentado con la </t>
    </r>
    <r>
      <rPr>
        <b/>
        <u/>
        <sz val="11"/>
        <rFont val="Calibri"/>
        <family val="2"/>
        <scheme val="minor"/>
      </rPr>
      <t>relación y datos del personal técnico contratado, la relación de personas trabajadoras en inserción a las que atienden, en la hoja "Formulario V.II.C" y los días de baja del técnico en la hoja "Bajas técnico"</t>
    </r>
    <r>
      <rPr>
        <sz val="11"/>
        <rFont val="Calibri"/>
        <family val="2"/>
        <scheme val="minor"/>
      </rPr>
      <t>. Tras su cumplimentación debe guardarse en formato Excel para su remisión a la unidad gestora a través del Registro Electrónico de la Comunidad de Madrid.
En el caso de que una persona trabajadora en proceso de inserción haya tenido más de un periodo de contratación, se cumplimentará una línea por cada periodo.</t>
    </r>
  </si>
  <si>
    <r>
      <t xml:space="preserve">CAMPO DE CUMPLIMENTACIÓN OBLIGATORIA. 
</t>
    </r>
    <r>
      <rPr>
        <b/>
        <sz val="11"/>
        <color theme="1"/>
        <rFont val="Calibri"/>
        <family val="2"/>
        <scheme val="minor"/>
      </rPr>
      <t>Nº Puesto:</t>
    </r>
    <r>
      <rPr>
        <sz val="11"/>
        <color theme="1"/>
        <rFont val="Calibri"/>
        <family val="2"/>
        <scheme val="minor"/>
      </rPr>
      <t xml:space="preserve"> se debe indicar el número de puesto en inserción que ocupa la persona trabajadora  a la que atiende el personal técnico. </t>
    </r>
    <r>
      <rPr>
        <u/>
        <sz val="11"/>
        <color theme="1"/>
        <rFont val="Calibri"/>
        <family val="2"/>
        <scheme val="minor"/>
      </rPr>
      <t>En caso de que existan sustituciones se nombrará con mismo número de puesto</t>
    </r>
    <r>
      <rPr>
        <sz val="11"/>
        <color theme="1"/>
        <rFont val="Calibri"/>
        <family val="2"/>
        <scheme val="minor"/>
      </rPr>
      <t xml:space="preserve"> (</t>
    </r>
    <r>
      <rPr>
        <b/>
        <sz val="11"/>
        <color theme="1"/>
        <rFont val="Calibri"/>
        <family val="2"/>
        <scheme val="minor"/>
      </rPr>
      <t>Ejemplo: 1.1</t>
    </r>
    <r>
      <rPr>
        <sz val="11"/>
        <color theme="1"/>
        <rFont val="Calibri"/>
        <family val="2"/>
        <scheme val="minor"/>
      </rPr>
      <t xml:space="preserve">)
Se añadirá tantas filas como puestos en inserción atendidos por el personal técnico existan.                                                                                                         
</t>
    </r>
    <r>
      <rPr>
        <b/>
        <sz val="11"/>
        <color theme="1"/>
        <rFont val="Calibri"/>
        <family val="2"/>
        <scheme val="minor"/>
      </rPr>
      <t>NIF/NIE</t>
    </r>
    <r>
      <rPr>
        <sz val="11"/>
        <color theme="1"/>
        <rFont val="Calibri"/>
        <family val="2"/>
        <scheme val="minor"/>
      </rPr>
      <t xml:space="preserve">: documento de identificación de la persona trabajadora en inserción                                                                                                                                                                                                                                               
</t>
    </r>
    <r>
      <rPr>
        <b/>
        <sz val="11"/>
        <color theme="1"/>
        <rFont val="Calibri"/>
        <family val="2"/>
        <scheme val="minor"/>
      </rPr>
      <t>Nombre:</t>
    </r>
    <r>
      <rPr>
        <sz val="11"/>
        <color theme="1"/>
        <rFont val="Calibri"/>
        <family val="2"/>
        <scheme val="minor"/>
      </rPr>
      <t xml:space="preserve"> de la persona trabajadora en inserción.
</t>
    </r>
    <r>
      <rPr>
        <b/>
        <sz val="11"/>
        <color theme="1"/>
        <rFont val="Calibri"/>
        <family val="2"/>
        <scheme val="minor"/>
      </rPr>
      <t>Apellido/s:</t>
    </r>
    <r>
      <rPr>
        <sz val="11"/>
        <color theme="1"/>
        <rFont val="Calibri"/>
        <family val="2"/>
        <scheme val="minor"/>
      </rPr>
      <t xml:space="preserve"> Apellido/s de la persona trabajadora en inserción.
</t>
    </r>
    <r>
      <rPr>
        <b/>
        <sz val="11"/>
        <color theme="1"/>
        <rFont val="Calibri"/>
        <family val="2"/>
        <scheme val="minor"/>
      </rPr>
      <t>Fecha inicio:</t>
    </r>
    <r>
      <rPr>
        <sz val="11"/>
        <color theme="1"/>
        <rFont val="Calibri"/>
        <family val="2"/>
        <scheme val="minor"/>
      </rPr>
      <t xml:space="preserve">  Fecha de inicio de la atención por parte del técnico dentro del periodo subvencionable  y coincidente con el periodo subvencionable del técnico solicitado en este anexo.
</t>
    </r>
    <r>
      <rPr>
        <b/>
        <sz val="11"/>
        <color theme="1"/>
        <rFont val="Calibri"/>
        <family val="2"/>
        <scheme val="minor"/>
      </rPr>
      <t>Fecha fin:</t>
    </r>
    <r>
      <rPr>
        <sz val="11"/>
        <color theme="1"/>
        <rFont val="Calibri"/>
        <family val="2"/>
        <scheme val="minor"/>
      </rPr>
      <t xml:space="preserve">  Fecha de fin de la atención por parte del técnico dentro del periodo subvencionable  y coincidente con el periodo subvencionable del técnico solicitado en este anexo.
</t>
    </r>
    <r>
      <rPr>
        <b/>
        <sz val="11"/>
        <color theme="1"/>
        <rFont val="Calibri"/>
        <family val="2"/>
        <scheme val="minor"/>
      </rPr>
      <t>Días totales subvencionables:</t>
    </r>
    <r>
      <rPr>
        <sz val="11"/>
        <color theme="1"/>
        <rFont val="Calibri"/>
        <family val="2"/>
        <scheme val="minor"/>
      </rPr>
      <t xml:space="preserve"> No es precisa su cumplimentación y se auto calculará cuando el resto de campos de obligada cumplimentación estén completados. Se aplicará un fórmula de cálculo de días entre los campos "Fecha fin" y "Fecha inicio" y al resultado se le restarán los días no trabajados por el técnico.
</t>
    </r>
    <r>
      <rPr>
        <b/>
        <sz val="11"/>
        <color theme="1"/>
        <rFont val="Calibri"/>
        <family val="2"/>
        <scheme val="minor"/>
      </rPr>
      <t xml:space="preserve">Días no trabajados del técnico: </t>
    </r>
    <r>
      <rPr>
        <sz val="11"/>
        <color theme="1"/>
        <rFont val="Calibri"/>
        <family val="2"/>
        <scheme val="minor"/>
      </rPr>
      <t xml:space="preserve">Campo autocálculado. El valor variará en función de las fechas introducidas en la hoja "Bajas técnico".
</t>
    </r>
    <r>
      <rPr>
        <b/>
        <sz val="11"/>
        <color theme="1"/>
        <rFont val="Calibri"/>
        <family val="2"/>
        <scheme val="minor"/>
      </rPr>
      <t>Días subvencionables:</t>
    </r>
    <r>
      <rPr>
        <sz val="11"/>
        <color theme="1"/>
        <rFont val="Calibri"/>
        <family val="2"/>
        <scheme val="minor"/>
      </rPr>
      <t xml:space="preserve"> Campo autocálculado. Devuelve la diferencia entre los campos "Días totales subvencionables" y "Días no trabajados del técnico".
El cálculo de número de días se realiza considerando que todos los meses tienen una duración de 30 días.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</si>
</sst>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164" formatCode="_-* #,##0.00\ _€_-;\-* #,##0.00\ _€_-;_-* &quot;-&quot;??\ _€_-;_-@_-"/>
    <numFmt numFmtId="165" formatCode="_-* #,##0.00\ [$€-C0A]_-;\-* #,##0.00\ [$€-C0A]_-;_-* &quot;-&quot;??\ [$€-C0A]_-;_-@_-"/>
    <numFmt numFmtId="166" formatCode="#,##0_ ;\-#,##0\ "/>
  </numFmts>
  <fonts count="2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8"/>
      <color theme="1"/>
      <name val="Arial"/>
      <family val="2"/>
    </font>
    <font>
      <b/>
      <u/>
      <sz val="14"/>
      <color rgb="FFC00000"/>
      <name val="Arial"/>
      <family val="2"/>
    </font>
    <font>
      <b/>
      <sz val="1"/>
      <color rgb="FFFF0000"/>
      <name val="Arial"/>
      <family val="2"/>
    </font>
    <font>
      <b/>
      <sz val="9"/>
      <color rgb="FF000000"/>
      <name val="Arial"/>
      <family val="2"/>
    </font>
    <font>
      <sz val="9"/>
      <color rgb="FF000000"/>
      <name val="Symbol"/>
      <family val="1"/>
      <charset val="2"/>
    </font>
    <font>
      <sz val="7"/>
      <color rgb="FF000000"/>
      <name val="Times New Roman"/>
      <family val="1"/>
    </font>
    <font>
      <sz val="9"/>
      <color rgb="FF000000"/>
      <name val="Arial"/>
      <family val="2"/>
    </font>
    <font>
      <u/>
      <sz val="11"/>
      <color theme="10"/>
      <name val="Calibri"/>
      <family val="2"/>
      <scheme val="minor"/>
    </font>
    <font>
      <sz val="9"/>
      <color theme="1"/>
      <name val="Arial"/>
      <family val="2"/>
    </font>
    <font>
      <sz val="8"/>
      <color theme="1"/>
      <name val="Times New Roman"/>
      <family val="1"/>
    </font>
    <font>
      <b/>
      <sz val="11"/>
      <name val="Calibri"/>
      <family val="2"/>
      <scheme val="minor"/>
    </font>
    <font>
      <sz val="11"/>
      <name val="Calibri"/>
      <family val="2"/>
      <scheme val="minor"/>
    </font>
    <font>
      <b/>
      <u/>
      <sz val="11"/>
      <name val="Calibri"/>
      <family val="2"/>
      <scheme val="minor"/>
    </font>
    <font>
      <u/>
      <sz val="11"/>
      <color theme="1"/>
      <name val="Calibri"/>
      <family val="2"/>
      <scheme val="minor"/>
    </font>
    <font>
      <b/>
      <sz val="11"/>
      <color rgb="FFFF0000"/>
      <name val="Calibri"/>
      <family val="2"/>
      <scheme val="minor"/>
    </font>
    <font>
      <sz val="9"/>
      <name val="Calibri"/>
      <family val="2"/>
      <scheme val="minor"/>
    </font>
    <font>
      <sz val="10"/>
      <name val="Calibri"/>
      <family val="2"/>
      <scheme val="minor"/>
    </font>
    <font>
      <sz val="11"/>
      <color rgb="FFFF0000"/>
      <name val="Calibri"/>
      <family val="2"/>
      <scheme val="minor"/>
    </font>
    <font>
      <sz val="8"/>
      <color indexed="8"/>
      <name val="Calibri"/>
      <family val="2"/>
    </font>
  </fonts>
  <fills count="8">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1" tint="0.14999847407452621"/>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indexed="64"/>
      </top>
      <bottom style="medium">
        <color indexed="64"/>
      </bottom>
      <diagonal/>
    </border>
  </borders>
  <cellStyleXfs count="3">
    <xf numFmtId="0" fontId="0" fillId="0" borderId="0"/>
    <xf numFmtId="0" fontId="11" fillId="0" borderId="0" applyNumberFormat="0" applyFill="0" applyBorder="0" applyAlignment="0" applyProtection="0"/>
    <xf numFmtId="164" fontId="1" fillId="0" borderId="0" applyFont="0" applyFill="0" applyBorder="0" applyAlignment="0" applyProtection="0"/>
  </cellStyleXfs>
  <cellXfs count="158">
    <xf numFmtId="0" fontId="0" fillId="0" borderId="0" xfId="0"/>
    <xf numFmtId="0" fontId="0" fillId="0" borderId="0" xfId="0" applyAlignment="1">
      <alignment vertical="center" wrapText="1"/>
    </xf>
    <xf numFmtId="0" fontId="3" fillId="0" borderId="0" xfId="0" applyFont="1" applyAlignment="1">
      <alignment horizontal="center" vertical="center" wrapText="1"/>
    </xf>
    <xf numFmtId="0" fontId="5" fillId="0" borderId="0" xfId="0" applyFont="1" applyAlignment="1">
      <alignment vertical="center"/>
    </xf>
    <xf numFmtId="0" fontId="0" fillId="0" borderId="0" xfId="0" applyAlignment="1">
      <alignment horizontal="left"/>
    </xf>
    <xf numFmtId="0" fontId="4" fillId="0" borderId="0" xfId="0" applyFont="1" applyAlignment="1">
      <alignment vertical="center"/>
    </xf>
    <xf numFmtId="0" fontId="6" fillId="0" borderId="0" xfId="0" applyFont="1" applyAlignment="1">
      <alignment vertical="center"/>
    </xf>
    <xf numFmtId="0" fontId="7" fillId="0" borderId="0" xfId="0" applyFont="1" applyAlignment="1">
      <alignment horizontal="justify" vertical="center"/>
    </xf>
    <xf numFmtId="0" fontId="3" fillId="0" borderId="0" xfId="0" applyFont="1" applyAlignment="1">
      <alignment horizontal="left"/>
    </xf>
    <xf numFmtId="0" fontId="8" fillId="0" borderId="0" xfId="0" applyFont="1" applyAlignment="1">
      <alignment horizontal="justify" vertical="center"/>
    </xf>
    <xf numFmtId="0" fontId="10" fillId="0" borderId="0" xfId="0" applyFont="1" applyAlignment="1">
      <alignment horizontal="justify" vertical="center"/>
    </xf>
    <xf numFmtId="0" fontId="0" fillId="0" borderId="0" xfId="0" applyAlignment="1">
      <alignment horizontal="left" wrapText="1" indent="3"/>
    </xf>
    <xf numFmtId="0" fontId="12" fillId="0" borderId="0" xfId="0" applyFont="1" applyAlignment="1">
      <alignment horizontal="justify" vertical="center"/>
    </xf>
    <xf numFmtId="0" fontId="3" fillId="0" borderId="0" xfId="0" applyFont="1" applyAlignment="1">
      <alignment horizontal="left" wrapText="1" indent="3"/>
    </xf>
    <xf numFmtId="0" fontId="13" fillId="0" borderId="0" xfId="0" applyFont="1" applyAlignment="1">
      <alignment horizontal="justify" vertical="center"/>
    </xf>
    <xf numFmtId="164" fontId="14" fillId="3" borderId="2" xfId="2" applyFont="1" applyFill="1" applyBorder="1" applyAlignment="1">
      <alignment horizontal="center" vertical="center" wrapText="1"/>
    </xf>
    <xf numFmtId="0" fontId="0" fillId="0" borderId="5" xfId="0" applyBorder="1" applyAlignment="1">
      <alignment horizontal="center" vertical="center"/>
    </xf>
    <xf numFmtId="0" fontId="0" fillId="0" borderId="0" xfId="0" applyAlignment="1">
      <alignment horizontal="center"/>
    </xf>
    <xf numFmtId="0" fontId="0" fillId="0" borderId="0" xfId="0" applyFill="1" applyAlignment="1">
      <alignment vertical="center" wrapText="1"/>
    </xf>
    <xf numFmtId="0" fontId="0" fillId="0" borderId="0" xfId="0" applyBorder="1" applyAlignment="1">
      <alignment horizontal="center" vertical="center"/>
    </xf>
    <xf numFmtId="0" fontId="0" fillId="0" borderId="0" xfId="0" applyBorder="1" applyAlignment="1">
      <alignment horizontal="center"/>
    </xf>
    <xf numFmtId="0" fontId="15" fillId="0" borderId="0" xfId="0" applyFont="1" applyFill="1"/>
    <xf numFmtId="0" fontId="0" fillId="0" borderId="0" xfId="0" applyAlignment="1">
      <alignment horizontal="left" vertical="center" wrapText="1"/>
    </xf>
    <xf numFmtId="0" fontId="3" fillId="3" borderId="1" xfId="0" applyFont="1" applyFill="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xf>
    <xf numFmtId="164" fontId="14" fillId="3" borderId="6" xfId="2" applyFont="1" applyFill="1" applyBorder="1" applyAlignment="1">
      <alignment horizontal="center" vertical="center" wrapText="1"/>
    </xf>
    <xf numFmtId="0" fontId="0" fillId="0" borderId="7" xfId="0" applyBorder="1" applyAlignment="1">
      <alignment horizontal="center" vertical="center"/>
    </xf>
    <xf numFmtId="0" fontId="0" fillId="0" borderId="0" xfId="0" applyFill="1" applyAlignment="1">
      <alignment horizontal="center"/>
    </xf>
    <xf numFmtId="0" fontId="15" fillId="0" borderId="0" xfId="1" applyFont="1" applyAlignment="1">
      <alignment horizontal="justify" vertical="center"/>
    </xf>
    <xf numFmtId="0" fontId="15" fillId="0" borderId="0" xfId="0" applyFont="1" applyAlignment="1">
      <alignment horizontal="left"/>
    </xf>
    <xf numFmtId="0" fontId="14" fillId="0" borderId="1" xfId="0" applyFont="1" applyFill="1" applyBorder="1" applyAlignment="1">
      <alignment vertical="center" wrapText="1"/>
    </xf>
    <xf numFmtId="0" fontId="14" fillId="3" borderId="1" xfId="0" applyFont="1" applyFill="1" applyBorder="1" applyAlignment="1">
      <alignment vertical="center" wrapText="1"/>
    </xf>
    <xf numFmtId="0" fontId="14" fillId="3" borderId="1" xfId="0" applyFont="1" applyFill="1" applyBorder="1" applyAlignment="1">
      <alignment horizontal="left" vertical="center" wrapText="1"/>
    </xf>
    <xf numFmtId="0" fontId="12" fillId="0" borderId="0" xfId="0" applyFont="1" applyAlignment="1">
      <alignment vertical="center" wrapText="1"/>
    </xf>
    <xf numFmtId="0" fontId="0" fillId="0" borderId="1" xfId="0" applyBorder="1"/>
    <xf numFmtId="0" fontId="14" fillId="3" borderId="1" xfId="0" applyFont="1" applyFill="1" applyBorder="1" applyAlignment="1">
      <alignment horizontal="center" vertical="center"/>
    </xf>
    <xf numFmtId="0" fontId="14" fillId="3" borderId="1" xfId="0" applyFont="1" applyFill="1" applyBorder="1" applyAlignment="1">
      <alignment horizontal="center" vertical="center" wrapText="1"/>
    </xf>
    <xf numFmtId="0" fontId="15" fillId="0" borderId="1" xfId="0" applyFont="1" applyFill="1" applyBorder="1" applyAlignment="1" applyProtection="1">
      <alignment horizontal="center"/>
      <protection locked="0"/>
    </xf>
    <xf numFmtId="0" fontId="19" fillId="0" borderId="1" xfId="0" applyFont="1" applyBorder="1" applyAlignment="1" applyProtection="1">
      <alignment horizontal="center"/>
      <protection locked="0"/>
    </xf>
    <xf numFmtId="0" fontId="21" fillId="5" borderId="10" xfId="0" applyFont="1" applyFill="1" applyBorder="1" applyAlignment="1">
      <alignment horizontal="left"/>
    </xf>
    <xf numFmtId="0" fontId="3" fillId="6" borderId="18" xfId="0" applyFont="1" applyFill="1" applyBorder="1" applyAlignment="1">
      <alignment horizontal="center" vertical="center" wrapText="1"/>
    </xf>
    <xf numFmtId="0" fontId="3" fillId="6" borderId="19" xfId="0" applyFont="1" applyFill="1" applyBorder="1" applyAlignment="1">
      <alignment horizontal="center" vertical="center" wrapText="1"/>
    </xf>
    <xf numFmtId="0" fontId="14" fillId="6" borderId="19"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19" fillId="0" borderId="11" xfId="0" applyFont="1" applyBorder="1" applyAlignment="1" applyProtection="1">
      <alignment horizontal="center"/>
      <protection locked="0"/>
    </xf>
    <xf numFmtId="0" fontId="3" fillId="0" borderId="0" xfId="0" applyFont="1"/>
    <xf numFmtId="10" fontId="0" fillId="0" borderId="0" xfId="0" applyNumberFormat="1"/>
    <xf numFmtId="0" fontId="22" fillId="0" borderId="0" xfId="0" applyFont="1" applyProtection="1">
      <protection hidden="1"/>
    </xf>
    <xf numFmtId="0" fontId="18" fillId="0" borderId="0" xfId="0" applyFont="1" applyAlignment="1">
      <alignment horizontal="left"/>
    </xf>
    <xf numFmtId="0" fontId="19" fillId="0" borderId="12" xfId="0" applyFont="1" applyFill="1" applyBorder="1" applyAlignment="1" applyProtection="1">
      <alignment horizontal="center"/>
      <protection locked="0"/>
    </xf>
    <xf numFmtId="14" fontId="0" fillId="0" borderId="0" xfId="0" applyNumberFormat="1"/>
    <xf numFmtId="0" fontId="0" fillId="0" borderId="0" xfId="0" applyNumberFormat="1"/>
    <xf numFmtId="0" fontId="0" fillId="0" borderId="0" xfId="0" applyAlignment="1">
      <alignment horizontal="right"/>
    </xf>
    <xf numFmtId="14" fontId="15" fillId="4" borderId="11" xfId="0" applyNumberFormat="1" applyFont="1" applyFill="1" applyBorder="1" applyAlignment="1" applyProtection="1">
      <alignment horizontal="left" vertical="center"/>
      <protection locked="0"/>
    </xf>
    <xf numFmtId="0" fontId="15" fillId="4" borderId="1" xfId="0" applyFont="1" applyFill="1" applyBorder="1" applyAlignment="1" applyProtection="1">
      <alignment horizontal="left" vertical="center"/>
      <protection locked="0"/>
    </xf>
    <xf numFmtId="8" fontId="0" fillId="0" borderId="0" xfId="0" applyNumberFormat="1"/>
    <xf numFmtId="8" fontId="0" fillId="5" borderId="1" xfId="0" applyNumberFormat="1" applyFill="1" applyBorder="1" applyAlignment="1">
      <alignment horizontal="center"/>
    </xf>
    <xf numFmtId="14" fontId="19" fillId="0" borderId="12" xfId="0" applyNumberFormat="1" applyFont="1" applyFill="1" applyBorder="1" applyAlignment="1" applyProtection="1">
      <alignment horizontal="center"/>
      <protection locked="0"/>
    </xf>
    <xf numFmtId="166" fontId="15" fillId="0" borderId="0" xfId="0" applyNumberFormat="1" applyFont="1" applyFill="1"/>
    <xf numFmtId="0" fontId="14" fillId="3" borderId="11" xfId="0" applyFont="1" applyFill="1" applyBorder="1" applyAlignment="1">
      <alignment vertical="center" wrapText="1"/>
    </xf>
    <xf numFmtId="0" fontId="0" fillId="0" borderId="0" xfId="0" applyAlignment="1">
      <alignment horizontal="left" vertical="center" wrapText="1"/>
    </xf>
    <xf numFmtId="0" fontId="15" fillId="0" borderId="1" xfId="0" applyFont="1" applyBorder="1" applyAlignment="1" applyProtection="1">
      <alignment horizontal="center" vertical="center"/>
      <protection locked="0"/>
    </xf>
    <xf numFmtId="0" fontId="14" fillId="6" borderId="26" xfId="0" applyFont="1" applyFill="1" applyBorder="1" applyAlignment="1">
      <alignment horizontal="center" vertical="center" wrapText="1"/>
    </xf>
    <xf numFmtId="0" fontId="0" fillId="0" borderId="0" xfId="0" applyAlignment="1">
      <alignment horizontal="left" vertical="center" wrapText="1"/>
    </xf>
    <xf numFmtId="14" fontId="0" fillId="0" borderId="37" xfId="0" applyNumberFormat="1" applyBorder="1" applyProtection="1">
      <protection locked="0"/>
    </xf>
    <xf numFmtId="14" fontId="0" fillId="0" borderId="38" xfId="0" applyNumberFormat="1" applyBorder="1" applyProtection="1">
      <protection locked="0"/>
    </xf>
    <xf numFmtId="14" fontId="0" fillId="0" borderId="39" xfId="0" applyNumberFormat="1" applyBorder="1" applyProtection="1">
      <protection locked="0"/>
    </xf>
    <xf numFmtId="0" fontId="3" fillId="3" borderId="2" xfId="0" applyNumberFormat="1" applyFont="1" applyFill="1" applyBorder="1"/>
    <xf numFmtId="0" fontId="2" fillId="2" borderId="21" xfId="0" applyFont="1" applyFill="1" applyBorder="1" applyAlignment="1">
      <alignment horizontal="center" vertical="center"/>
    </xf>
    <xf numFmtId="0" fontId="15" fillId="0" borderId="1" xfId="0" applyFont="1" applyBorder="1" applyAlignment="1" applyProtection="1">
      <alignment horizontal="center"/>
      <protection locked="0"/>
    </xf>
    <xf numFmtId="0" fontId="15" fillId="6" borderId="19" xfId="0" applyFont="1" applyFill="1" applyBorder="1" applyAlignment="1" applyProtection="1">
      <alignment horizontal="center" vertical="center"/>
      <protection hidden="1"/>
    </xf>
    <xf numFmtId="0" fontId="15" fillId="6" borderId="19" xfId="0" applyFont="1" applyFill="1" applyBorder="1" applyAlignment="1" applyProtection="1">
      <alignment horizontal="center" vertical="center"/>
    </xf>
    <xf numFmtId="0" fontId="19" fillId="6" borderId="1" xfId="0" applyFont="1" applyFill="1" applyBorder="1" applyAlignment="1" applyProtection="1">
      <alignment horizontal="center"/>
      <protection hidden="1"/>
    </xf>
    <xf numFmtId="0" fontId="19" fillId="6" borderId="12" xfId="0" applyFont="1" applyFill="1" applyBorder="1" applyAlignment="1" applyProtection="1">
      <alignment horizontal="center"/>
      <protection hidden="1"/>
    </xf>
    <xf numFmtId="165" fontId="14" fillId="6" borderId="23" xfId="0" applyNumberFormat="1" applyFont="1" applyFill="1" applyBorder="1" applyAlignment="1">
      <alignment horizontal="right" vertical="center"/>
    </xf>
    <xf numFmtId="0" fontId="15" fillId="0" borderId="13" xfId="0" applyFont="1" applyBorder="1" applyAlignment="1" applyProtection="1">
      <alignment horizontal="center"/>
      <protection locked="0"/>
    </xf>
    <xf numFmtId="0" fontId="15" fillId="0" borderId="14" xfId="0" applyFont="1" applyBorder="1" applyAlignment="1" applyProtection="1">
      <alignment horizontal="center" vertical="center"/>
      <protection locked="0"/>
    </xf>
    <xf numFmtId="14" fontId="19" fillId="0" borderId="14" xfId="0" applyNumberFormat="1" applyFont="1" applyFill="1" applyBorder="1" applyAlignment="1" applyProtection="1">
      <alignment horizontal="center"/>
      <protection locked="0"/>
    </xf>
    <xf numFmtId="0" fontId="19" fillId="6" borderId="14" xfId="0" applyFont="1" applyFill="1" applyBorder="1" applyAlignment="1" applyProtection="1">
      <alignment horizontal="center"/>
      <protection hidden="1"/>
    </xf>
    <xf numFmtId="165" fontId="15" fillId="6" borderId="15" xfId="0" applyNumberFormat="1" applyFont="1" applyFill="1" applyBorder="1" applyAlignment="1" applyProtection="1">
      <alignment horizontal="right"/>
      <protection hidden="1"/>
    </xf>
    <xf numFmtId="0" fontId="15" fillId="0" borderId="16" xfId="0" applyFont="1" applyBorder="1" applyAlignment="1" applyProtection="1">
      <alignment horizontal="center"/>
      <protection locked="0"/>
    </xf>
    <xf numFmtId="165" fontId="15" fillId="6" borderId="40" xfId="0" applyNumberFormat="1" applyFont="1" applyFill="1" applyBorder="1" applyAlignment="1" applyProtection="1">
      <alignment horizontal="right"/>
      <protection hidden="1"/>
    </xf>
    <xf numFmtId="0" fontId="15" fillId="0" borderId="41" xfId="0" applyFont="1" applyBorder="1" applyAlignment="1" applyProtection="1">
      <alignment horizontal="center"/>
      <protection locked="0"/>
    </xf>
    <xf numFmtId="0" fontId="15" fillId="0" borderId="29" xfId="0" applyFont="1" applyBorder="1" applyAlignment="1" applyProtection="1">
      <alignment horizontal="center"/>
      <protection locked="0"/>
    </xf>
    <xf numFmtId="0" fontId="15" fillId="0" borderId="11" xfId="0" applyFont="1" applyBorder="1" applyAlignment="1" applyProtection="1">
      <alignment horizontal="center"/>
      <protection locked="0"/>
    </xf>
    <xf numFmtId="0" fontId="15" fillId="0" borderId="1" xfId="0" applyFont="1" applyBorder="1" applyAlignment="1" applyProtection="1">
      <alignment horizontal="center"/>
      <protection locked="0"/>
    </xf>
    <xf numFmtId="0" fontId="15" fillId="0" borderId="11" xfId="0" applyFont="1" applyBorder="1" applyAlignment="1" applyProtection="1">
      <alignment horizontal="center"/>
      <protection locked="0"/>
    </xf>
    <xf numFmtId="0" fontId="14" fillId="3" borderId="8" xfId="0" applyFont="1" applyFill="1" applyBorder="1" applyAlignment="1">
      <alignment horizontal="center" vertical="center"/>
    </xf>
    <xf numFmtId="0" fontId="14" fillId="3" borderId="10" xfId="0" applyFont="1" applyFill="1" applyBorder="1" applyAlignment="1">
      <alignment horizontal="center" vertical="center"/>
    </xf>
    <xf numFmtId="0" fontId="14" fillId="3" borderId="8" xfId="0" applyFont="1" applyFill="1" applyBorder="1" applyAlignment="1">
      <alignment horizontal="center" vertical="center" wrapText="1"/>
    </xf>
    <xf numFmtId="0" fontId="14" fillId="3" borderId="10" xfId="0" applyFont="1" applyFill="1" applyBorder="1" applyAlignment="1">
      <alignment horizontal="center" vertical="center" wrapText="1"/>
    </xf>
    <xf numFmtId="14" fontId="15" fillId="4" borderId="26" xfId="0" applyNumberFormat="1" applyFont="1" applyFill="1" applyBorder="1" applyAlignment="1" applyProtection="1">
      <alignment horizontal="center" vertical="center"/>
      <protection locked="0"/>
    </xf>
    <xf numFmtId="14" fontId="15" fillId="4" borderId="27" xfId="0" applyNumberFormat="1" applyFont="1" applyFill="1" applyBorder="1" applyAlignment="1" applyProtection="1">
      <alignment horizontal="center" vertical="center"/>
      <protection locked="0"/>
    </xf>
    <xf numFmtId="0" fontId="0" fillId="0" borderId="0" xfId="0" applyAlignment="1">
      <alignment horizontal="left" vertical="center" wrapText="1"/>
    </xf>
    <xf numFmtId="14" fontId="15" fillId="0" borderId="18" xfId="0" applyNumberFormat="1" applyFont="1" applyBorder="1" applyAlignment="1" applyProtection="1">
      <alignment horizontal="center"/>
      <protection locked="0"/>
    </xf>
    <xf numFmtId="14" fontId="15" fillId="0" borderId="19" xfId="0" applyNumberFormat="1" applyFont="1" applyBorder="1" applyAlignment="1" applyProtection="1">
      <alignment horizontal="center"/>
      <protection locked="0"/>
    </xf>
    <xf numFmtId="10" fontId="15" fillId="4" borderId="26" xfId="0" applyNumberFormat="1" applyFont="1" applyFill="1" applyBorder="1" applyAlignment="1" applyProtection="1">
      <alignment horizontal="center" vertical="center"/>
      <protection locked="0"/>
    </xf>
    <xf numFmtId="10" fontId="15" fillId="4" borderId="27" xfId="0" applyNumberFormat="1" applyFont="1" applyFill="1" applyBorder="1" applyAlignment="1" applyProtection="1">
      <alignment horizontal="center" vertical="center"/>
      <protection locked="0"/>
    </xf>
    <xf numFmtId="0" fontId="2" fillId="2" borderId="6"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22" xfId="0" applyFont="1" applyFill="1" applyBorder="1" applyAlignment="1">
      <alignment horizontal="center" vertical="center"/>
    </xf>
    <xf numFmtId="0" fontId="20" fillId="0" borderId="6" xfId="0" applyFont="1" applyFill="1" applyBorder="1" applyAlignment="1">
      <alignment horizontal="left" vertical="center"/>
    </xf>
    <xf numFmtId="0" fontId="20" fillId="0" borderId="21" xfId="0" applyFont="1" applyFill="1" applyBorder="1" applyAlignment="1">
      <alignment horizontal="left" vertical="center"/>
    </xf>
    <xf numFmtId="0" fontId="20" fillId="0" borderId="42" xfId="0" applyFont="1" applyFill="1" applyBorder="1" applyAlignment="1">
      <alignment horizontal="left" vertical="center"/>
    </xf>
    <xf numFmtId="0" fontId="0" fillId="0" borderId="0" xfId="0" applyFont="1" applyAlignment="1">
      <alignment horizontal="left" vertical="center" wrapText="1"/>
    </xf>
    <xf numFmtId="0" fontId="3" fillId="0" borderId="0" xfId="0" applyFont="1" applyAlignment="1">
      <alignment horizontal="left" vertical="center" wrapText="1"/>
    </xf>
    <xf numFmtId="0" fontId="3" fillId="6" borderId="26" xfId="0" applyFont="1" applyFill="1" applyBorder="1" applyAlignment="1">
      <alignment horizontal="center" vertical="center" wrapText="1"/>
    </xf>
    <xf numFmtId="0" fontId="3" fillId="6" borderId="27" xfId="0" applyFont="1" applyFill="1" applyBorder="1" applyAlignment="1">
      <alignment horizontal="center" vertical="center" wrapText="1"/>
    </xf>
    <xf numFmtId="0" fontId="15" fillId="0" borderId="33" xfId="0" applyFont="1" applyBorder="1" applyAlignment="1" applyProtection="1">
      <alignment horizontal="center"/>
      <protection locked="0"/>
    </xf>
    <xf numFmtId="0" fontId="15" fillId="0" borderId="34" xfId="0" applyFont="1" applyBorder="1" applyAlignment="1" applyProtection="1">
      <alignment horizontal="center"/>
      <protection locked="0"/>
    </xf>
    <xf numFmtId="0" fontId="14" fillId="0" borderId="13"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35" xfId="0" applyFont="1" applyFill="1" applyBorder="1" applyAlignment="1">
      <alignment horizontal="center" vertical="center"/>
    </xf>
    <xf numFmtId="0" fontId="14" fillId="0" borderId="15" xfId="0" applyFont="1" applyFill="1" applyBorder="1" applyAlignment="1">
      <alignment horizontal="center" vertical="center"/>
    </xf>
    <xf numFmtId="0" fontId="15" fillId="6" borderId="26" xfId="0" applyFont="1" applyFill="1" applyBorder="1" applyAlignment="1" applyProtection="1">
      <alignment horizontal="center"/>
      <protection hidden="1"/>
    </xf>
    <xf numFmtId="0" fontId="15" fillId="6" borderId="36" xfId="0" applyFont="1" applyFill="1" applyBorder="1" applyAlignment="1" applyProtection="1">
      <alignment horizontal="center"/>
      <protection hidden="1"/>
    </xf>
    <xf numFmtId="0" fontId="15" fillId="6" borderId="28" xfId="0" applyFont="1" applyFill="1" applyBorder="1" applyAlignment="1" applyProtection="1">
      <alignment horizontal="center"/>
      <protection hidden="1"/>
    </xf>
    <xf numFmtId="0" fontId="0" fillId="3" borderId="1" xfId="0" applyFill="1" applyBorder="1" applyAlignment="1">
      <alignment horizontal="center" vertical="center"/>
    </xf>
    <xf numFmtId="0" fontId="3" fillId="3" borderId="1" xfId="0" applyFont="1" applyFill="1" applyBorder="1" applyAlignment="1">
      <alignment horizontal="center" vertical="center"/>
    </xf>
    <xf numFmtId="0" fontId="15" fillId="0" borderId="1" xfId="0" applyFont="1" applyFill="1" applyBorder="1" applyAlignment="1">
      <alignment horizontal="center" vertical="center"/>
    </xf>
    <xf numFmtId="0" fontId="0" fillId="0" borderId="1" xfId="0" applyBorder="1" applyAlignment="1" applyProtection="1">
      <alignment horizontal="center" vertical="center"/>
      <protection locked="0"/>
    </xf>
    <xf numFmtId="0" fontId="2" fillId="7" borderId="13" xfId="0" applyFont="1" applyFill="1" applyBorder="1" applyAlignment="1">
      <alignment horizontal="center" vertical="center"/>
    </xf>
    <xf numFmtId="0" fontId="2" fillId="7" borderId="14" xfId="0" applyFont="1" applyFill="1" applyBorder="1" applyAlignment="1">
      <alignment horizontal="center" vertical="center"/>
    </xf>
    <xf numFmtId="0" fontId="2" fillId="7" borderId="35" xfId="0" applyFont="1" applyFill="1" applyBorder="1" applyAlignment="1">
      <alignment horizontal="center" vertical="center"/>
    </xf>
    <xf numFmtId="0" fontId="2" fillId="7" borderId="15" xfId="0" applyFont="1" applyFill="1" applyBorder="1" applyAlignment="1">
      <alignment horizontal="center" vertical="center"/>
    </xf>
    <xf numFmtId="0" fontId="14" fillId="3" borderId="16" xfId="0" applyFont="1" applyFill="1" applyBorder="1" applyAlignment="1">
      <alignment horizontal="center" vertical="center"/>
    </xf>
    <xf numFmtId="0" fontId="14" fillId="3" borderId="1" xfId="0" applyFont="1" applyFill="1" applyBorder="1" applyAlignment="1">
      <alignment horizontal="center" vertical="center"/>
    </xf>
    <xf numFmtId="0" fontId="14" fillId="3" borderId="29" xfId="0" applyFont="1" applyFill="1" applyBorder="1" applyAlignment="1">
      <alignment horizontal="center" vertical="center" wrapText="1"/>
    </xf>
    <xf numFmtId="0" fontId="14" fillId="3" borderId="11" xfId="0" applyFont="1" applyFill="1" applyBorder="1" applyAlignment="1">
      <alignment horizontal="center" vertical="center"/>
    </xf>
    <xf numFmtId="0" fontId="14" fillId="0" borderId="13" xfId="0" applyFont="1" applyFill="1" applyBorder="1" applyAlignment="1">
      <alignment horizontal="center" vertical="center" wrapText="1"/>
    </xf>
    <xf numFmtId="0" fontId="14" fillId="0" borderId="14" xfId="0" applyFont="1" applyFill="1" applyBorder="1" applyAlignment="1">
      <alignment horizontal="center" vertical="center" wrapText="1"/>
    </xf>
    <xf numFmtId="0" fontId="14" fillId="0" borderId="35"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5" fillId="4" borderId="1" xfId="0" applyFont="1" applyFill="1" applyBorder="1" applyAlignment="1" applyProtection="1">
      <alignment horizontal="left" vertical="center"/>
      <protection locked="0"/>
    </xf>
    <xf numFmtId="0" fontId="15" fillId="4" borderId="8" xfId="0" applyFont="1" applyFill="1" applyBorder="1" applyAlignment="1" applyProtection="1">
      <alignment horizontal="left" vertical="center"/>
      <protection locked="0"/>
    </xf>
    <xf numFmtId="0" fontId="15" fillId="4" borderId="9" xfId="0" applyFont="1" applyFill="1" applyBorder="1" applyAlignment="1" applyProtection="1">
      <alignment horizontal="left" vertical="center"/>
      <protection locked="0"/>
    </xf>
    <xf numFmtId="0" fontId="15" fillId="4" borderId="24" xfId="0" applyFont="1" applyFill="1" applyBorder="1" applyAlignment="1" applyProtection="1">
      <alignment horizontal="left" vertical="center"/>
      <protection locked="0"/>
    </xf>
    <xf numFmtId="0" fontId="15" fillId="4" borderId="17" xfId="0" applyFont="1" applyFill="1" applyBorder="1" applyAlignment="1" applyProtection="1">
      <alignment horizontal="left" vertical="center"/>
      <protection locked="0"/>
    </xf>
    <xf numFmtId="0" fontId="15" fillId="0" borderId="8" xfId="0" applyFont="1" applyFill="1" applyBorder="1" applyAlignment="1" applyProtection="1">
      <alignment horizontal="left" vertical="center"/>
      <protection locked="0"/>
    </xf>
    <xf numFmtId="0" fontId="15" fillId="0" borderId="9" xfId="0" applyFont="1" applyFill="1" applyBorder="1" applyAlignment="1" applyProtection="1">
      <alignment horizontal="left" vertical="center"/>
      <protection locked="0"/>
    </xf>
    <xf numFmtId="0" fontId="15" fillId="0" borderId="10" xfId="0" applyFont="1" applyFill="1" applyBorder="1" applyAlignment="1" applyProtection="1">
      <alignment horizontal="left" vertical="center"/>
      <protection locked="0"/>
    </xf>
    <xf numFmtId="0" fontId="14" fillId="3" borderId="25" xfId="0" applyFont="1" applyFill="1" applyBorder="1" applyAlignment="1">
      <alignment horizontal="center" vertical="center" wrapText="1"/>
    </xf>
    <xf numFmtId="0" fontId="15" fillId="4" borderId="11" xfId="0" applyFont="1" applyFill="1" applyBorder="1" applyAlignment="1" applyProtection="1">
      <alignment horizontal="left" vertical="center"/>
      <protection locked="0"/>
    </xf>
    <xf numFmtId="0" fontId="15" fillId="4" borderId="30" xfId="0" applyFont="1" applyFill="1" applyBorder="1" applyAlignment="1" applyProtection="1">
      <alignment horizontal="left" vertical="center"/>
      <protection locked="0"/>
    </xf>
    <xf numFmtId="0" fontId="15" fillId="4" borderId="32" xfId="0" applyFont="1" applyFill="1" applyBorder="1" applyAlignment="1" applyProtection="1">
      <alignment horizontal="left" vertical="center"/>
      <protection locked="0"/>
    </xf>
    <xf numFmtId="0" fontId="14" fillId="3" borderId="30" xfId="0" applyFont="1" applyFill="1" applyBorder="1" applyAlignment="1">
      <alignment horizontal="center" vertical="center"/>
    </xf>
    <xf numFmtId="0" fontId="14" fillId="3" borderId="31" xfId="0" applyFont="1" applyFill="1" applyBorder="1" applyAlignment="1">
      <alignment horizontal="center" vertical="center"/>
    </xf>
    <xf numFmtId="0" fontId="14" fillId="3" borderId="9" xfId="0" applyFont="1" applyFill="1" applyBorder="1" applyAlignment="1">
      <alignment horizontal="center" vertical="center" wrapText="1"/>
    </xf>
    <xf numFmtId="0" fontId="14" fillId="3" borderId="24" xfId="0" applyFont="1" applyFill="1" applyBorder="1" applyAlignment="1">
      <alignment horizontal="center" vertical="center" wrapText="1"/>
    </xf>
    <xf numFmtId="0" fontId="0" fillId="0" borderId="1" xfId="0" applyBorder="1" applyAlignment="1">
      <alignment horizontal="justify" vertical="center" wrapText="1"/>
    </xf>
    <xf numFmtId="0" fontId="15" fillId="0" borderId="1" xfId="0" applyFont="1" applyBorder="1" applyAlignment="1">
      <alignment horizontal="justify" vertical="center" wrapText="1"/>
    </xf>
    <xf numFmtId="0" fontId="2" fillId="2" borderId="1" xfId="0" applyFont="1" applyFill="1" applyBorder="1" applyAlignment="1">
      <alignment horizontal="center"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15" fillId="0" borderId="1" xfId="0" applyFont="1" applyFill="1" applyBorder="1" applyAlignment="1">
      <alignment horizontal="justify" vertical="center" wrapText="1"/>
    </xf>
    <xf numFmtId="0" fontId="2" fillId="0" borderId="1" xfId="0" applyFont="1" applyFill="1" applyBorder="1" applyAlignment="1">
      <alignment horizontal="justify" vertical="center" wrapText="1"/>
    </xf>
  </cellXfs>
  <cellStyles count="3">
    <cellStyle name="Hipervínculo" xfId="1" builtinId="8"/>
    <cellStyle name="Millares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11</xdr:col>
      <xdr:colOff>476811</xdr:colOff>
      <xdr:row>1</xdr:row>
      <xdr:rowOff>44823</xdr:rowOff>
    </xdr:from>
    <xdr:to>
      <xdr:col>12</xdr:col>
      <xdr:colOff>1080921</xdr:colOff>
      <xdr:row>1</xdr:row>
      <xdr:rowOff>711573</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
        <a:stretch>
          <a:fillRect/>
        </a:stretch>
      </xdr:blipFill>
      <xdr:spPr>
        <a:xfrm>
          <a:off x="11021546" y="235323"/>
          <a:ext cx="1691081" cy="666750"/>
        </a:xfrm>
        <a:prstGeom prst="rect">
          <a:avLst/>
        </a:prstGeom>
      </xdr:spPr>
    </xdr:pic>
    <xdr:clientData/>
  </xdr:twoCellAnchor>
  <xdr:twoCellAnchor editAs="oneCell">
    <xdr:from>
      <xdr:col>0</xdr:col>
      <xdr:colOff>220756</xdr:colOff>
      <xdr:row>0</xdr:row>
      <xdr:rowOff>175372</xdr:rowOff>
    </xdr:from>
    <xdr:to>
      <xdr:col>3</xdr:col>
      <xdr:colOff>446554</xdr:colOff>
      <xdr:row>1</xdr:row>
      <xdr:rowOff>529309</xdr:rowOff>
    </xdr:to>
    <xdr:pic>
      <xdr:nvPicPr>
        <xdr:cNvPr id="5" name="Imagen 4" descr="D:\Perfiles\mps31\Documents\My Pictures\WEB_CAS_1206x250px.jpg">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0756" y="175372"/>
          <a:ext cx="2321298" cy="54443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200025</xdr:colOff>
      <xdr:row>1</xdr:row>
      <xdr:rowOff>66675</xdr:rowOff>
    </xdr:from>
    <xdr:to>
      <xdr:col>1</xdr:col>
      <xdr:colOff>433781</xdr:colOff>
      <xdr:row>1</xdr:row>
      <xdr:rowOff>733425</xdr:rowOff>
    </xdr:to>
    <xdr:pic>
      <xdr:nvPicPr>
        <xdr:cNvPr id="2" name="Imagen 1">
          <a:extLst>
            <a:ext uri="{FF2B5EF4-FFF2-40B4-BE49-F238E27FC236}">
              <a16:creationId xmlns:a16="http://schemas.microsoft.com/office/drawing/2014/main" id="{4ADE99B3-06C2-4579-AD59-A478C726ED44}"/>
            </a:ext>
          </a:extLst>
        </xdr:cNvPr>
        <xdr:cNvPicPr>
          <a:picLocks noChangeAspect="1"/>
        </xdr:cNvPicPr>
      </xdr:nvPicPr>
      <xdr:blipFill>
        <a:blip xmlns:r="http://schemas.openxmlformats.org/officeDocument/2006/relationships" r:embed="rId1"/>
        <a:stretch>
          <a:fillRect/>
        </a:stretch>
      </xdr:blipFill>
      <xdr:spPr>
        <a:xfrm>
          <a:off x="200025" y="257175"/>
          <a:ext cx="1691081" cy="666750"/>
        </a:xfrm>
        <a:prstGeom prst="rect">
          <a:avLst/>
        </a:prstGeom>
      </xdr:spPr>
    </xdr:pic>
    <xdr:clientData/>
  </xdr:twoCellAnchor>
  <xdr:twoCellAnchor editAs="oneCell">
    <xdr:from>
      <xdr:col>3</xdr:col>
      <xdr:colOff>695325</xdr:colOff>
      <xdr:row>1</xdr:row>
      <xdr:rowOff>152400</xdr:rowOff>
    </xdr:from>
    <xdr:to>
      <xdr:col>6</xdr:col>
      <xdr:colOff>733425</xdr:colOff>
      <xdr:row>1</xdr:row>
      <xdr:rowOff>696837</xdr:rowOff>
    </xdr:to>
    <xdr:pic>
      <xdr:nvPicPr>
        <xdr:cNvPr id="3" name="Imagen 2" descr="D:\Perfiles\mps31\Documents\My Pictures\WEB_CAS_1206x250px.jpg">
          <a:extLst>
            <a:ext uri="{FF2B5EF4-FFF2-40B4-BE49-F238E27FC236}">
              <a16:creationId xmlns:a16="http://schemas.microsoft.com/office/drawing/2014/main" id="{D74EDFF7-B7A7-4B9F-8FC7-9E2CAA7AF15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76650" y="342900"/>
          <a:ext cx="2324100" cy="544437"/>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33618</xdr:colOff>
      <xdr:row>0</xdr:row>
      <xdr:rowOff>134470</xdr:rowOff>
    </xdr:from>
    <xdr:to>
      <xdr:col>3</xdr:col>
      <xdr:colOff>118591</xdr:colOff>
      <xdr:row>1</xdr:row>
      <xdr:rowOff>654535</xdr:rowOff>
    </xdr:to>
    <xdr:pic>
      <xdr:nvPicPr>
        <xdr:cNvPr id="8" name="Imagen 7" descr="dg_servicio_publico de_empleo">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7383" y="134470"/>
          <a:ext cx="1911532" cy="710565"/>
        </a:xfrm>
        <a:prstGeom prst="rect">
          <a:avLst/>
        </a:prstGeom>
        <a:noFill/>
        <a:ln>
          <a:noFill/>
        </a:ln>
      </xdr:spPr>
    </xdr:pic>
    <xdr:clientData/>
  </xdr:twoCellAnchor>
  <xdr:twoCellAnchor editAs="oneCell">
    <xdr:from>
      <xdr:col>4</xdr:col>
      <xdr:colOff>3353926</xdr:colOff>
      <xdr:row>1</xdr:row>
      <xdr:rowOff>88526</xdr:rowOff>
    </xdr:from>
    <xdr:to>
      <xdr:col>5</xdr:col>
      <xdr:colOff>12332</xdr:colOff>
      <xdr:row>1</xdr:row>
      <xdr:rowOff>566288</xdr:rowOff>
    </xdr:to>
    <xdr:pic>
      <xdr:nvPicPr>
        <xdr:cNvPr id="9" name="Imagen 8" descr="D:\Perfiles\mps31\Documents\My Pictures\WEB_CAS_1206x250px.jp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44926" y="279026"/>
          <a:ext cx="2171700" cy="477762"/>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47625</xdr:colOff>
      <xdr:row>0</xdr:row>
      <xdr:rowOff>133350</xdr:rowOff>
    </xdr:from>
    <xdr:to>
      <xdr:col>1</xdr:col>
      <xdr:colOff>1959157</xdr:colOff>
      <xdr:row>0</xdr:row>
      <xdr:rowOff>843915</xdr:rowOff>
    </xdr:to>
    <xdr:pic>
      <xdr:nvPicPr>
        <xdr:cNvPr id="2" name="Imagen 1" descr="dg_servicio_publico de_empleo">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9100" y="133350"/>
          <a:ext cx="1911532" cy="710565"/>
        </a:xfrm>
        <a:prstGeom prst="rect">
          <a:avLst/>
        </a:prstGeom>
        <a:noFill/>
        <a:ln>
          <a:noFill/>
        </a:ln>
      </xdr:spPr>
    </xdr:pic>
    <xdr:clientData/>
  </xdr:twoCellAnchor>
  <xdr:twoCellAnchor editAs="oneCell">
    <xdr:from>
      <xdr:col>1</xdr:col>
      <xdr:colOff>6315075</xdr:colOff>
      <xdr:row>0</xdr:row>
      <xdr:rowOff>266700</xdr:rowOff>
    </xdr:from>
    <xdr:to>
      <xdr:col>1</xdr:col>
      <xdr:colOff>8486775</xdr:colOff>
      <xdr:row>0</xdr:row>
      <xdr:rowOff>744462</xdr:rowOff>
    </xdr:to>
    <xdr:pic>
      <xdr:nvPicPr>
        <xdr:cNvPr id="4" name="Imagen 3" descr="D:\Perfiles\mps31\Documents\My Pictures\WEB_CAS_1206x250px.jpg">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86550" y="266700"/>
          <a:ext cx="2286000" cy="47776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HORT030/GRP/INTEGRACION%20DE%20DISCAPACITADOS/MUJERES%20MRR/PIC/2541FO1%20Anexo%20II-A%20Relacion%20de%20personas%20contratad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II-A (V.1)"/>
      <sheetName val="Información Protección de datos"/>
      <sheetName val="Hoja1"/>
      <sheetName val="Hoja2"/>
      <sheetName val="Tablas"/>
    </sheetNames>
    <sheetDataSet>
      <sheetData sheetId="0" refreshError="1"/>
      <sheetData sheetId="1" refreshError="1"/>
      <sheetData sheetId="2">
        <row r="1">
          <cell r="A1" t="str">
            <v>PROGRAMA</v>
          </cell>
          <cell r="F1">
            <v>0</v>
          </cell>
        </row>
        <row r="2">
          <cell r="A2" t="str">
            <v>Incentivos para la conversión de contratos temporales y formativos en indefinidos</v>
          </cell>
          <cell r="B2">
            <v>109</v>
          </cell>
          <cell r="F2" t="e">
            <v>#N/A</v>
          </cell>
        </row>
        <row r="3">
          <cell r="A3" t="str">
            <v>Incentivos para la conversión de contratos temporales y formativos en indefinidos</v>
          </cell>
        </row>
        <row r="4">
          <cell r="A4" t="str">
            <v>Incentivos para la conversión de contratos temporales y formativos en indefinidos</v>
          </cell>
        </row>
        <row r="5">
          <cell r="A5" t="str">
            <v>Incentivos para la conversión de contratos temporales y formativos en indefinidos</v>
          </cell>
        </row>
        <row r="6">
          <cell r="A6" t="str">
            <v>Incentivos para la conversión de contratos temporales y formativos en indefinidos</v>
          </cell>
        </row>
        <row r="7">
          <cell r="A7" t="str">
            <v>Incentivos para la conversión de contratos temporales y formativos en indefinidos</v>
          </cell>
        </row>
        <row r="8">
          <cell r="A8" t="str">
            <v>Incentivos para la contratación indefinida inicial</v>
          </cell>
        </row>
        <row r="9">
          <cell r="A9" t="str">
            <v>Incentivos para la contratación indefinida inicial</v>
          </cell>
        </row>
        <row r="10">
          <cell r="A10" t="str">
            <v>Incentivos para la contratación indefinida inicial</v>
          </cell>
        </row>
        <row r="11">
          <cell r="A11" t="str">
            <v>Incentivos para la contratación indefinida inicial</v>
          </cell>
        </row>
        <row r="12">
          <cell r="A12" t="str">
            <v>Incentivos para la contratación indefinida inicial</v>
          </cell>
        </row>
        <row r="13">
          <cell r="A13" t="str">
            <v>Incentivos para la contratación indefinida inicial</v>
          </cell>
        </row>
      </sheetData>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protecciondatoseeh@madrid.org" TargetMode="External"/><Relationship Id="rId1" Type="http://schemas.openxmlformats.org/officeDocument/2006/relationships/hyperlink" Target="http://www.comunidad.madrid/centros" TargetMode="External"/><Relationship Id="rId4"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B70"/>
  <sheetViews>
    <sheetView showGridLines="0" tabSelected="1" zoomScale="85" zoomScaleNormal="85" workbookViewId="0">
      <selection activeCell="D3" sqref="D3:G3"/>
    </sheetView>
  </sheetViews>
  <sheetFormatPr baseColWidth="10" defaultRowHeight="15" x14ac:dyDescent="0.25"/>
  <cols>
    <col min="1" max="1" width="3.28515625" customWidth="1"/>
    <col min="2" max="2" width="11.42578125" style="17" customWidth="1"/>
    <col min="3" max="3" width="16.5703125" style="17" customWidth="1"/>
    <col min="4" max="4" width="16.7109375" style="17" customWidth="1"/>
    <col min="5" max="5" width="22" style="17" customWidth="1"/>
    <col min="6" max="6" width="10" style="17" customWidth="1"/>
    <col min="7" max="7" width="14.28515625" style="17" customWidth="1"/>
    <col min="8" max="8" width="15.28515625" style="17" customWidth="1"/>
    <col min="9" max="9" width="15.7109375" style="17" customWidth="1"/>
    <col min="10" max="12" width="16.28515625" style="17" customWidth="1"/>
    <col min="13" max="13" width="16.7109375" style="17" customWidth="1"/>
    <col min="14" max="14" width="5.5703125" customWidth="1"/>
    <col min="15" max="16" width="11.42578125" hidden="1" customWidth="1"/>
    <col min="17" max="17" width="12.7109375" hidden="1" customWidth="1"/>
    <col min="18" max="18" width="12.28515625" hidden="1" customWidth="1"/>
    <col min="19" max="19" width="10.7109375" hidden="1" customWidth="1"/>
    <col min="20" max="24" width="11.42578125" hidden="1" customWidth="1"/>
    <col min="25" max="25" width="17.42578125" hidden="1" customWidth="1"/>
    <col min="26" max="26" width="11.42578125" hidden="1" customWidth="1"/>
    <col min="27" max="28" width="11.42578125" customWidth="1"/>
  </cols>
  <sheetData>
    <row r="2" spans="2:26" ht="78" customHeight="1" x14ac:dyDescent="0.25"/>
    <row r="3" spans="2:26" ht="25.9" customHeight="1" x14ac:dyDescent="0.25">
      <c r="B3" s="119" t="s">
        <v>47</v>
      </c>
      <c r="C3" s="119"/>
      <c r="D3" s="121"/>
      <c r="E3" s="121"/>
      <c r="F3" s="121"/>
      <c r="G3" s="121"/>
    </row>
    <row r="4" spans="2:26" ht="24.6" customHeight="1" x14ac:dyDescent="0.25">
      <c r="B4" s="118" t="s">
        <v>48</v>
      </c>
      <c r="C4" s="118"/>
      <c r="D4" s="120" t="s">
        <v>91</v>
      </c>
      <c r="E4" s="120"/>
      <c r="F4" s="120"/>
      <c r="G4" s="120"/>
    </row>
    <row r="5" spans="2:26" ht="15.75" thickBot="1" x14ac:dyDescent="0.3">
      <c r="B5" s="49" t="str">
        <f>IF(ISERROR(MATCH("NO SUBVENCIONABLE",Y16:Y64,0)),"","ERROR: LOS DÍAS JUSTIFICADOS TOTALES DE LOS PUESTOS DE INSERCIÓN, NO PUEDEN SER SUPERIOR A LOS DÍAS TOTALES DEL TÉCNICO")</f>
        <v/>
      </c>
    </row>
    <row r="6" spans="2:26" ht="16.149999999999999" customHeight="1" x14ac:dyDescent="0.25">
      <c r="B6" s="122" t="s">
        <v>90</v>
      </c>
      <c r="C6" s="123"/>
      <c r="D6" s="123"/>
      <c r="E6" s="123"/>
      <c r="F6" s="123"/>
      <c r="G6" s="123"/>
      <c r="H6" s="123"/>
      <c r="I6" s="123"/>
      <c r="J6" s="123"/>
      <c r="K6" s="124"/>
      <c r="L6" s="124"/>
      <c r="M6" s="125"/>
    </row>
    <row r="7" spans="2:26" ht="16.149999999999999" customHeight="1" x14ac:dyDescent="0.25">
      <c r="B7" s="126" t="s">
        <v>57</v>
      </c>
      <c r="C7" s="127"/>
      <c r="D7" s="134"/>
      <c r="E7" s="134"/>
      <c r="F7" s="135"/>
      <c r="G7" s="136"/>
      <c r="H7" s="136"/>
      <c r="I7" s="136"/>
      <c r="J7" s="136"/>
      <c r="K7" s="136"/>
      <c r="L7" s="136"/>
      <c r="M7" s="137"/>
    </row>
    <row r="8" spans="2:26" ht="16.149999999999999" customHeight="1" x14ac:dyDescent="0.25">
      <c r="B8" s="126" t="s">
        <v>43</v>
      </c>
      <c r="C8" s="127"/>
      <c r="D8" s="55"/>
      <c r="E8" s="36" t="s">
        <v>38</v>
      </c>
      <c r="F8" s="139"/>
      <c r="G8" s="140"/>
      <c r="H8" s="141"/>
      <c r="I8" s="36" t="s">
        <v>39</v>
      </c>
      <c r="J8" s="134"/>
      <c r="K8" s="135"/>
      <c r="L8" s="135"/>
      <c r="M8" s="138"/>
    </row>
    <row r="9" spans="2:26" ht="16.149999999999999" customHeight="1" x14ac:dyDescent="0.25">
      <c r="B9" s="126" t="s">
        <v>36</v>
      </c>
      <c r="C9" s="127"/>
      <c r="D9" s="134"/>
      <c r="E9" s="134"/>
      <c r="F9" s="134"/>
      <c r="G9" s="134"/>
      <c r="H9" s="134"/>
      <c r="I9" s="134"/>
      <c r="J9" s="134"/>
      <c r="K9" s="135"/>
      <c r="L9" s="135"/>
      <c r="M9" s="138"/>
    </row>
    <row r="10" spans="2:26" ht="16.149999999999999" customHeight="1" thickBot="1" x14ac:dyDescent="0.3">
      <c r="B10" s="128" t="s">
        <v>53</v>
      </c>
      <c r="C10" s="129"/>
      <c r="D10" s="54"/>
      <c r="E10" s="146" t="s">
        <v>52</v>
      </c>
      <c r="F10" s="147"/>
      <c r="G10" s="54"/>
      <c r="H10" s="129" t="s">
        <v>45</v>
      </c>
      <c r="I10" s="129"/>
      <c r="J10" s="143"/>
      <c r="K10" s="144"/>
      <c r="L10" s="144"/>
      <c r="M10" s="145"/>
    </row>
    <row r="11" spans="2:26" ht="31.15" customHeight="1" x14ac:dyDescent="0.25">
      <c r="B11" s="130" t="s">
        <v>75</v>
      </c>
      <c r="C11" s="131"/>
      <c r="D11" s="131"/>
      <c r="E11" s="131"/>
      <c r="F11" s="131"/>
      <c r="G11" s="131"/>
      <c r="H11" s="131"/>
      <c r="I11" s="131"/>
      <c r="J11" s="131"/>
      <c r="K11" s="132"/>
      <c r="L11" s="132"/>
      <c r="M11" s="133"/>
    </row>
    <row r="12" spans="2:26" ht="30.6" customHeight="1" x14ac:dyDescent="0.25">
      <c r="B12" s="142" t="s">
        <v>51</v>
      </c>
      <c r="C12" s="91"/>
      <c r="D12" s="88" t="s">
        <v>44</v>
      </c>
      <c r="E12" s="89"/>
      <c r="F12" s="90" t="s">
        <v>69</v>
      </c>
      <c r="G12" s="91"/>
      <c r="H12" s="23" t="s">
        <v>42</v>
      </c>
      <c r="I12" s="37" t="s">
        <v>59</v>
      </c>
      <c r="J12" s="90" t="s">
        <v>74</v>
      </c>
      <c r="K12" s="148"/>
      <c r="L12" s="148"/>
      <c r="M12" s="149"/>
      <c r="O12" s="53" t="s">
        <v>68</v>
      </c>
      <c r="P12" t="s">
        <v>64</v>
      </c>
      <c r="Q12" t="s">
        <v>65</v>
      </c>
      <c r="R12" t="s">
        <v>66</v>
      </c>
      <c r="S12" t="s">
        <v>67</v>
      </c>
      <c r="U12" s="40" t="s">
        <v>60</v>
      </c>
    </row>
    <row r="13" spans="2:26" ht="16.149999999999999" customHeight="1" thickBot="1" x14ac:dyDescent="0.3">
      <c r="B13" s="95"/>
      <c r="C13" s="96"/>
      <c r="D13" s="92"/>
      <c r="E13" s="93"/>
      <c r="F13" s="97"/>
      <c r="G13" s="98"/>
      <c r="H13" s="71" t="str">
        <f>IF(OR(B13="",D13=""),"",O13)</f>
        <v/>
      </c>
      <c r="I13" s="72" t="str">
        <f>IF(H13="","",COUNTA('Bajas técnico'!A5:A373))</f>
        <v/>
      </c>
      <c r="J13" s="115" t="str">
        <f>IF(OR(H13="",I13=""),"",H13-I13)</f>
        <v/>
      </c>
      <c r="K13" s="116"/>
      <c r="L13" s="116"/>
      <c r="M13" s="117"/>
      <c r="O13">
        <f>IF(OR(B13="",D13=""),0,+R13+S13)</f>
        <v>0</v>
      </c>
      <c r="P13" s="51" t="str">
        <f>IF(B13="","",+EOMONTH(B13,-1)+1)</f>
        <v/>
      </c>
      <c r="Q13" s="51" t="str">
        <f>IF(D13="","",IF(EOMONTH(D13,0)=D13,EOMONTH(D13,0),EOMONTH(D13,-1)))</f>
        <v/>
      </c>
      <c r="R13" s="52">
        <f>IF(OR(B13="",D13=""),0,ROUND(DAYS360(P13,Q13)/30,0)*30)</f>
        <v>0</v>
      </c>
      <c r="S13" s="52">
        <f>IF(OR(B13="",D13=""),0,IF(EOMONTH(D13,0)=D13,0, DAY(D13))-DAY(B13)+1)</f>
        <v>0</v>
      </c>
      <c r="T13" s="51"/>
      <c r="U13" s="57">
        <f>33250/12</f>
        <v>2770.8333333333335</v>
      </c>
      <c r="V13" s="35" t="s">
        <v>58</v>
      </c>
      <c r="W13" s="35"/>
      <c r="X13" s="35"/>
    </row>
    <row r="14" spans="2:26" ht="36.6" customHeight="1" x14ac:dyDescent="0.25">
      <c r="B14" s="111" t="s">
        <v>92</v>
      </c>
      <c r="C14" s="112"/>
      <c r="D14" s="112"/>
      <c r="E14" s="112"/>
      <c r="F14" s="112"/>
      <c r="G14" s="112"/>
      <c r="H14" s="112"/>
      <c r="I14" s="112"/>
      <c r="J14" s="112"/>
      <c r="K14" s="113"/>
      <c r="L14" s="113"/>
      <c r="M14" s="114"/>
      <c r="P14" s="51"/>
      <c r="Q14" s="51"/>
      <c r="R14" s="52"/>
      <c r="S14" s="52"/>
    </row>
    <row r="15" spans="2:26" ht="51" customHeight="1" thickBot="1" x14ac:dyDescent="0.3">
      <c r="B15" s="41" t="s">
        <v>35</v>
      </c>
      <c r="C15" s="42" t="s">
        <v>36</v>
      </c>
      <c r="D15" s="42" t="s">
        <v>37</v>
      </c>
      <c r="E15" s="42" t="s">
        <v>38</v>
      </c>
      <c r="F15" s="107" t="s">
        <v>39</v>
      </c>
      <c r="G15" s="108"/>
      <c r="H15" s="43" t="s">
        <v>51</v>
      </c>
      <c r="I15" s="43" t="s">
        <v>44</v>
      </c>
      <c r="J15" s="43" t="s">
        <v>85</v>
      </c>
      <c r="K15" s="63" t="s">
        <v>83</v>
      </c>
      <c r="L15" s="63" t="s">
        <v>84</v>
      </c>
      <c r="M15" s="44" t="s">
        <v>73</v>
      </c>
      <c r="P15" s="51"/>
      <c r="Q15" s="51"/>
      <c r="R15" s="52"/>
      <c r="S15" s="52"/>
      <c r="T15" s="56">
        <f>U13/360</f>
        <v>7.6967592592592595</v>
      </c>
      <c r="Y15" t="s">
        <v>72</v>
      </c>
      <c r="Z15" s="48"/>
    </row>
    <row r="16" spans="2:26" x14ac:dyDescent="0.25">
      <c r="B16" s="76"/>
      <c r="C16" s="77"/>
      <c r="D16" s="77"/>
      <c r="E16" s="77"/>
      <c r="F16" s="109"/>
      <c r="G16" s="110"/>
      <c r="H16" s="78"/>
      <c r="I16" s="78"/>
      <c r="J16" s="79" t="str">
        <f>IF(OR(I16="",H16=""),"",O16)</f>
        <v/>
      </c>
      <c r="K16" s="79" t="str">
        <f>IF(H16="","",COUNTIFS('Bajas técnico'!$A$5:$A$373,"&gt;="&amp;H16,'Bajas técnico'!$A$5:$A$373,"&lt;="&amp;I16))</f>
        <v/>
      </c>
      <c r="L16" s="79" t="str">
        <f>IF(OR(J16="",K16=""),"",J16-K16)</f>
        <v/>
      </c>
      <c r="M16" s="80" t="str">
        <f>IF(OR(J16="",$F$13="",$J$13=""),"",ROUND((J16-K16)*$T$15*$F$13,2))</f>
        <v/>
      </c>
      <c r="O16">
        <f>IF(OR(H16="",I16=""),0,+R16+S16)</f>
        <v>0</v>
      </c>
      <c r="P16" s="51" t="str">
        <f>IF(H16="","",+EOMONTH(H16,-1)+1)</f>
        <v/>
      </c>
      <c r="Q16" s="51" t="str">
        <f>IF(I16="","",IF(EOMONTH(I16,0)=I16,EOMONTH(I16,0),EOMONTH(I16,-1)))</f>
        <v/>
      </c>
      <c r="R16" s="52">
        <f>IF(OR(H16="",I16=""),0,ROUND(DAYS360(P16,Q16)/30,0)*30)</f>
        <v>0</v>
      </c>
      <c r="S16" s="52">
        <f>IF(OR(H16="",I16=""),0,IF(EOMONTH(I16,0)=I16,0, DAY(I16))-DAY(H16)+1)</f>
        <v>0</v>
      </c>
      <c r="V16" s="47"/>
      <c r="W16" s="47"/>
      <c r="X16" s="47"/>
      <c r="Y16" t="e">
        <f>IF(AND(J16&lt;&gt;"",(J16-K16)&gt;$J$13),"NO SUBVENCIONABLE","")</f>
        <v>#VALUE!</v>
      </c>
    </row>
    <row r="17" spans="2:25" x14ac:dyDescent="0.25">
      <c r="B17" s="81"/>
      <c r="C17" s="62"/>
      <c r="D17" s="62"/>
      <c r="E17" s="62"/>
      <c r="F17" s="86"/>
      <c r="G17" s="86"/>
      <c r="H17" s="58"/>
      <c r="I17" s="58"/>
      <c r="J17" s="73" t="str">
        <f t="shared" ref="J17:J64" si="0">IF(OR(I17="",H17=""),"",O17)</f>
        <v/>
      </c>
      <c r="K17" s="74" t="str">
        <f>IF(H17="","",COUNTIFS('Bajas técnico'!$A$5:$A$373,"&gt;="&amp;H17,'Bajas técnico'!$A$5:$A$373,"&lt;="&amp;I17))</f>
        <v/>
      </c>
      <c r="L17" s="74" t="str">
        <f t="shared" ref="L17:L64" si="1">IF(OR(J17="",K17=""),"",J17-K17)</f>
        <v/>
      </c>
      <c r="M17" s="82" t="str">
        <f t="shared" ref="M17:M64" si="2">IF(OR(J17="",$F$13="",$J$13=""),"",ROUND((J17-K17)*$T$15*$F$13,2))</f>
        <v/>
      </c>
      <c r="O17">
        <f t="shared" ref="O17:O64" si="3">IF(OR(H17="",I17=""),0,+R17+S17)</f>
        <v>0</v>
      </c>
      <c r="P17" s="51" t="str">
        <f t="shared" ref="P17:P64" si="4">IF(H17="","",+EOMONTH(H17,-1)+1)</f>
        <v/>
      </c>
      <c r="Q17" s="51" t="str">
        <f t="shared" ref="Q17:Q64" si="5">IF(I17="","",IF(EOMONTH(I17,0)=I17,EOMONTH(I17,0),EOMONTH(I17,-1)))</f>
        <v/>
      </c>
      <c r="R17" s="52">
        <f t="shared" ref="R17:R64" si="6">IF(OR(H17="",I17=""),0,ROUND(DAYS360(P17,Q17)/30,0)*30)</f>
        <v>0</v>
      </c>
      <c r="S17" s="52">
        <f t="shared" ref="S17:S64" si="7">IF(OR(H17="",I17=""),0,IF(EOMONTH(I17,0)=I17,0, DAY(I17))-DAY(H17)+1)</f>
        <v>0</v>
      </c>
      <c r="V17" s="47"/>
      <c r="W17" s="47"/>
      <c r="X17" s="47"/>
      <c r="Y17" t="e">
        <f t="shared" ref="Y17:Y64" si="8">IF(AND(J17&lt;&gt;"",(J17-K17)&gt;$J$13),"NO SUBVENCIONABLE","")</f>
        <v>#VALUE!</v>
      </c>
    </row>
    <row r="18" spans="2:25" x14ac:dyDescent="0.25">
      <c r="B18" s="81"/>
      <c r="C18" s="62"/>
      <c r="D18" s="62"/>
      <c r="E18" s="62"/>
      <c r="F18" s="86"/>
      <c r="G18" s="86"/>
      <c r="H18" s="58"/>
      <c r="I18" s="58"/>
      <c r="J18" s="73" t="str">
        <f t="shared" si="0"/>
        <v/>
      </c>
      <c r="K18" s="74" t="str">
        <f>IF(H18="","",COUNTIFS('Bajas técnico'!$A$5:$A$373,"&gt;="&amp;H18,'Bajas técnico'!$A$5:$A$373,"&lt;="&amp;I18))</f>
        <v/>
      </c>
      <c r="L18" s="74" t="str">
        <f t="shared" si="1"/>
        <v/>
      </c>
      <c r="M18" s="82" t="str">
        <f t="shared" si="2"/>
        <v/>
      </c>
      <c r="O18">
        <f t="shared" si="3"/>
        <v>0</v>
      </c>
      <c r="P18" s="51" t="str">
        <f t="shared" si="4"/>
        <v/>
      </c>
      <c r="Q18" s="51" t="str">
        <f t="shared" si="5"/>
        <v/>
      </c>
      <c r="R18" s="52">
        <f t="shared" si="6"/>
        <v>0</v>
      </c>
      <c r="S18" s="52">
        <f t="shared" si="7"/>
        <v>0</v>
      </c>
      <c r="V18" s="47"/>
      <c r="W18" s="47"/>
      <c r="X18" s="47"/>
      <c r="Y18" t="e">
        <f t="shared" si="8"/>
        <v>#VALUE!</v>
      </c>
    </row>
    <row r="19" spans="2:25" x14ac:dyDescent="0.25">
      <c r="B19" s="83"/>
      <c r="C19" s="62"/>
      <c r="D19" s="62"/>
      <c r="E19" s="62"/>
      <c r="F19" s="86"/>
      <c r="G19" s="86"/>
      <c r="H19" s="58"/>
      <c r="I19" s="58"/>
      <c r="J19" s="73" t="str">
        <f t="shared" si="0"/>
        <v/>
      </c>
      <c r="K19" s="74" t="str">
        <f>IF(H19="","",COUNTIFS('Bajas técnico'!$A$5:$A$373,"&gt;="&amp;H19,'Bajas técnico'!$A$5:$A$373,"&lt;="&amp;I19))</f>
        <v/>
      </c>
      <c r="L19" s="74" t="str">
        <f t="shared" si="1"/>
        <v/>
      </c>
      <c r="M19" s="82" t="str">
        <f t="shared" si="2"/>
        <v/>
      </c>
      <c r="O19">
        <f t="shared" si="3"/>
        <v>0</v>
      </c>
      <c r="P19" s="51" t="str">
        <f t="shared" si="4"/>
        <v/>
      </c>
      <c r="Q19" s="51" t="str">
        <f t="shared" si="5"/>
        <v/>
      </c>
      <c r="R19" s="52">
        <f t="shared" si="6"/>
        <v>0</v>
      </c>
      <c r="S19" s="52">
        <f t="shared" si="7"/>
        <v>0</v>
      </c>
      <c r="V19" s="47"/>
      <c r="W19" s="47"/>
      <c r="X19" s="47"/>
      <c r="Y19" t="e">
        <f t="shared" si="8"/>
        <v>#VALUE!</v>
      </c>
    </row>
    <row r="20" spans="2:25" x14ac:dyDescent="0.25">
      <c r="B20" s="81"/>
      <c r="C20" s="62"/>
      <c r="D20" s="62"/>
      <c r="E20" s="62"/>
      <c r="F20" s="86"/>
      <c r="G20" s="86"/>
      <c r="H20" s="58"/>
      <c r="I20" s="58"/>
      <c r="J20" s="73" t="str">
        <f t="shared" si="0"/>
        <v/>
      </c>
      <c r="K20" s="74" t="str">
        <f>IF(H20="","",COUNTIFS('Bajas técnico'!$A$5:$A$373,"&gt;="&amp;H20,'Bajas técnico'!$A$5:$A$373,"&lt;="&amp;I20))</f>
        <v/>
      </c>
      <c r="L20" s="74" t="str">
        <f t="shared" si="1"/>
        <v/>
      </c>
      <c r="M20" s="82" t="str">
        <f t="shared" si="2"/>
        <v/>
      </c>
      <c r="O20">
        <f t="shared" si="3"/>
        <v>0</v>
      </c>
      <c r="P20" s="51" t="str">
        <f t="shared" si="4"/>
        <v/>
      </c>
      <c r="Q20" s="51" t="str">
        <f t="shared" si="5"/>
        <v/>
      </c>
      <c r="R20" s="52">
        <f t="shared" si="6"/>
        <v>0</v>
      </c>
      <c r="S20" s="52">
        <f t="shared" si="7"/>
        <v>0</v>
      </c>
      <c r="V20" s="47"/>
      <c r="W20" s="47"/>
      <c r="X20" s="47"/>
      <c r="Y20" t="e">
        <f t="shared" si="8"/>
        <v>#VALUE!</v>
      </c>
    </row>
    <row r="21" spans="2:25" x14ac:dyDescent="0.25">
      <c r="B21" s="81"/>
      <c r="C21" s="70"/>
      <c r="D21" s="70"/>
      <c r="E21" s="70"/>
      <c r="F21" s="86"/>
      <c r="G21" s="86"/>
      <c r="H21" s="58"/>
      <c r="I21" s="58"/>
      <c r="J21" s="73" t="str">
        <f t="shared" si="0"/>
        <v/>
      </c>
      <c r="K21" s="74" t="str">
        <f>IF(H21="","",COUNTIFS('Bajas técnico'!$A$5:$A$373,"&gt;="&amp;H21,'Bajas técnico'!$A$5:$A$373,"&lt;="&amp;I21))</f>
        <v/>
      </c>
      <c r="L21" s="74" t="str">
        <f t="shared" si="1"/>
        <v/>
      </c>
      <c r="M21" s="82" t="str">
        <f t="shared" si="2"/>
        <v/>
      </c>
      <c r="O21">
        <f t="shared" si="3"/>
        <v>0</v>
      </c>
      <c r="P21" s="51" t="str">
        <f t="shared" si="4"/>
        <v/>
      </c>
      <c r="Q21" s="51" t="str">
        <f t="shared" si="5"/>
        <v/>
      </c>
      <c r="R21" s="52">
        <f t="shared" si="6"/>
        <v>0</v>
      </c>
      <c r="S21" s="52">
        <f t="shared" si="7"/>
        <v>0</v>
      </c>
      <c r="V21" s="47"/>
      <c r="W21" s="47"/>
      <c r="X21" s="47"/>
      <c r="Y21" t="e">
        <f t="shared" si="8"/>
        <v>#VALUE!</v>
      </c>
    </row>
    <row r="22" spans="2:25" x14ac:dyDescent="0.25">
      <c r="B22" s="81"/>
      <c r="C22" s="70"/>
      <c r="D22" s="70"/>
      <c r="E22" s="70"/>
      <c r="F22" s="86"/>
      <c r="G22" s="86"/>
      <c r="H22" s="50"/>
      <c r="I22" s="50"/>
      <c r="J22" s="73" t="str">
        <f t="shared" si="0"/>
        <v/>
      </c>
      <c r="K22" s="74" t="str">
        <f>IF(H22="","",COUNTIFS('Bajas técnico'!$A$5:$A$373,"&gt;="&amp;H22,'Bajas técnico'!$A$5:$A$373,"&lt;="&amp;I22))</f>
        <v/>
      </c>
      <c r="L22" s="74" t="str">
        <f t="shared" si="1"/>
        <v/>
      </c>
      <c r="M22" s="82" t="str">
        <f t="shared" si="2"/>
        <v/>
      </c>
      <c r="O22">
        <f t="shared" si="3"/>
        <v>0</v>
      </c>
      <c r="P22" s="51" t="str">
        <f t="shared" si="4"/>
        <v/>
      </c>
      <c r="Q22" s="51" t="str">
        <f t="shared" si="5"/>
        <v/>
      </c>
      <c r="R22" s="52">
        <f t="shared" si="6"/>
        <v>0</v>
      </c>
      <c r="S22" s="52">
        <f t="shared" si="7"/>
        <v>0</v>
      </c>
      <c r="V22" s="47"/>
      <c r="W22" s="47"/>
      <c r="X22" s="47"/>
      <c r="Y22" t="e">
        <f t="shared" si="8"/>
        <v>#VALUE!</v>
      </c>
    </row>
    <row r="23" spans="2:25" x14ac:dyDescent="0.25">
      <c r="B23" s="83"/>
      <c r="C23" s="70"/>
      <c r="D23" s="70"/>
      <c r="E23" s="70"/>
      <c r="F23" s="86"/>
      <c r="G23" s="86"/>
      <c r="H23" s="58"/>
      <c r="I23" s="58"/>
      <c r="J23" s="73" t="str">
        <f t="shared" si="0"/>
        <v/>
      </c>
      <c r="K23" s="74" t="str">
        <f>IF(H23="","",COUNTIFS('Bajas técnico'!$A$5:$A$373,"&gt;="&amp;H23,'Bajas técnico'!$A$5:$A$373,"&lt;="&amp;I23))</f>
        <v/>
      </c>
      <c r="L23" s="74" t="str">
        <f t="shared" si="1"/>
        <v/>
      </c>
      <c r="M23" s="82" t="str">
        <f t="shared" si="2"/>
        <v/>
      </c>
      <c r="O23">
        <f t="shared" si="3"/>
        <v>0</v>
      </c>
      <c r="P23" s="51" t="str">
        <f t="shared" si="4"/>
        <v/>
      </c>
      <c r="Q23" s="51" t="str">
        <f t="shared" si="5"/>
        <v/>
      </c>
      <c r="R23" s="52">
        <f t="shared" si="6"/>
        <v>0</v>
      </c>
      <c r="S23" s="52">
        <f t="shared" si="7"/>
        <v>0</v>
      </c>
      <c r="V23" s="47"/>
      <c r="W23" s="47"/>
      <c r="X23" s="47"/>
      <c r="Y23" t="e">
        <f t="shared" si="8"/>
        <v>#VALUE!</v>
      </c>
    </row>
    <row r="24" spans="2:25" x14ac:dyDescent="0.25">
      <c r="B24" s="81"/>
      <c r="C24" s="70"/>
      <c r="D24" s="70"/>
      <c r="E24" s="70"/>
      <c r="F24" s="86"/>
      <c r="G24" s="86"/>
      <c r="H24" s="50"/>
      <c r="I24" s="50"/>
      <c r="J24" s="73" t="str">
        <f t="shared" si="0"/>
        <v/>
      </c>
      <c r="K24" s="74" t="str">
        <f>IF(H24="","",COUNTIFS('Bajas técnico'!$A$5:$A$373,"&gt;="&amp;H24,'Bajas técnico'!$A$5:$A$373,"&lt;="&amp;I24))</f>
        <v/>
      </c>
      <c r="L24" s="74" t="str">
        <f t="shared" si="1"/>
        <v/>
      </c>
      <c r="M24" s="82" t="str">
        <f t="shared" si="2"/>
        <v/>
      </c>
      <c r="O24">
        <f t="shared" si="3"/>
        <v>0</v>
      </c>
      <c r="P24" s="51" t="str">
        <f t="shared" si="4"/>
        <v/>
      </c>
      <c r="Q24" s="51" t="str">
        <f t="shared" si="5"/>
        <v/>
      </c>
      <c r="R24" s="52">
        <f t="shared" si="6"/>
        <v>0</v>
      </c>
      <c r="S24" s="52">
        <f t="shared" si="7"/>
        <v>0</v>
      </c>
      <c r="V24" s="47"/>
      <c r="W24" s="47"/>
      <c r="X24" s="47"/>
      <c r="Y24" t="e">
        <f t="shared" si="8"/>
        <v>#VALUE!</v>
      </c>
    </row>
    <row r="25" spans="2:25" x14ac:dyDescent="0.25">
      <c r="B25" s="81"/>
      <c r="C25" s="70"/>
      <c r="D25" s="70"/>
      <c r="E25" s="70"/>
      <c r="F25" s="86"/>
      <c r="G25" s="86"/>
      <c r="H25" s="50"/>
      <c r="I25" s="50"/>
      <c r="J25" s="73" t="str">
        <f t="shared" si="0"/>
        <v/>
      </c>
      <c r="K25" s="74" t="str">
        <f>IF(H25="","",COUNTIFS('Bajas técnico'!$A$5:$A$373,"&gt;="&amp;H25,'Bajas técnico'!$A$5:$A$373,"&lt;="&amp;I25))</f>
        <v/>
      </c>
      <c r="L25" s="74" t="str">
        <f t="shared" si="1"/>
        <v/>
      </c>
      <c r="M25" s="82" t="str">
        <f t="shared" si="2"/>
        <v/>
      </c>
      <c r="O25">
        <f t="shared" si="3"/>
        <v>0</v>
      </c>
      <c r="P25" s="51" t="str">
        <f t="shared" si="4"/>
        <v/>
      </c>
      <c r="Q25" s="51" t="str">
        <f t="shared" si="5"/>
        <v/>
      </c>
      <c r="R25" s="52">
        <f t="shared" si="6"/>
        <v>0</v>
      </c>
      <c r="S25" s="52">
        <f t="shared" si="7"/>
        <v>0</v>
      </c>
      <c r="V25" s="47"/>
      <c r="W25" s="47"/>
      <c r="X25" s="47"/>
      <c r="Y25" t="e">
        <f t="shared" si="8"/>
        <v>#VALUE!</v>
      </c>
    </row>
    <row r="26" spans="2:25" x14ac:dyDescent="0.25">
      <c r="B26" s="81"/>
      <c r="C26" s="70"/>
      <c r="D26" s="70"/>
      <c r="E26" s="70"/>
      <c r="F26" s="86"/>
      <c r="G26" s="86"/>
      <c r="H26" s="50"/>
      <c r="I26" s="50"/>
      <c r="J26" s="73" t="str">
        <f t="shared" si="0"/>
        <v/>
      </c>
      <c r="K26" s="74" t="str">
        <f>IF(H26="","",COUNTIFS('Bajas técnico'!$A$5:$A$373,"&gt;="&amp;H26,'Bajas técnico'!$A$5:$A$373,"&lt;="&amp;I26))</f>
        <v/>
      </c>
      <c r="L26" s="74" t="str">
        <f t="shared" si="1"/>
        <v/>
      </c>
      <c r="M26" s="82" t="str">
        <f t="shared" si="2"/>
        <v/>
      </c>
      <c r="O26">
        <f t="shared" si="3"/>
        <v>0</v>
      </c>
      <c r="P26" s="51" t="str">
        <f t="shared" si="4"/>
        <v/>
      </c>
      <c r="Q26" s="51" t="str">
        <f t="shared" si="5"/>
        <v/>
      </c>
      <c r="R26" s="52">
        <f t="shared" si="6"/>
        <v>0</v>
      </c>
      <c r="S26" s="52">
        <f t="shared" si="7"/>
        <v>0</v>
      </c>
      <c r="V26" s="47"/>
      <c r="W26" s="47"/>
      <c r="X26" s="47"/>
      <c r="Y26" t="e">
        <f t="shared" si="8"/>
        <v>#VALUE!</v>
      </c>
    </row>
    <row r="27" spans="2:25" x14ac:dyDescent="0.25">
      <c r="B27" s="83"/>
      <c r="C27" s="70"/>
      <c r="D27" s="70"/>
      <c r="E27" s="70"/>
      <c r="F27" s="86"/>
      <c r="G27" s="86"/>
      <c r="H27" s="39"/>
      <c r="I27" s="39"/>
      <c r="J27" s="73" t="str">
        <f t="shared" si="0"/>
        <v/>
      </c>
      <c r="K27" s="74" t="str">
        <f>IF(H27="","",COUNTIFS('Bajas técnico'!$A$5:$A$373,"&gt;="&amp;H27,'Bajas técnico'!$A$5:$A$373,"&lt;="&amp;I27))</f>
        <v/>
      </c>
      <c r="L27" s="74" t="str">
        <f t="shared" si="1"/>
        <v/>
      </c>
      <c r="M27" s="82" t="str">
        <f t="shared" si="2"/>
        <v/>
      </c>
      <c r="O27">
        <f t="shared" si="3"/>
        <v>0</v>
      </c>
      <c r="P27" s="51" t="str">
        <f t="shared" si="4"/>
        <v/>
      </c>
      <c r="Q27" s="51" t="str">
        <f t="shared" si="5"/>
        <v/>
      </c>
      <c r="R27" s="52">
        <f t="shared" si="6"/>
        <v>0</v>
      </c>
      <c r="S27" s="52">
        <f t="shared" si="7"/>
        <v>0</v>
      </c>
      <c r="V27" s="47"/>
      <c r="W27" s="47"/>
      <c r="X27" s="47"/>
      <c r="Y27" t="e">
        <f t="shared" si="8"/>
        <v>#VALUE!</v>
      </c>
    </row>
    <row r="28" spans="2:25" x14ac:dyDescent="0.25">
      <c r="B28" s="81"/>
      <c r="C28" s="70"/>
      <c r="D28" s="70"/>
      <c r="E28" s="70"/>
      <c r="F28" s="86"/>
      <c r="G28" s="86"/>
      <c r="H28" s="39"/>
      <c r="I28" s="39"/>
      <c r="J28" s="73" t="str">
        <f t="shared" si="0"/>
        <v/>
      </c>
      <c r="K28" s="74" t="str">
        <f>IF(H28="","",COUNTIFS('Bajas técnico'!$A$5:$A$373,"&gt;="&amp;H28,'Bajas técnico'!$A$5:$A$373,"&lt;="&amp;I28))</f>
        <v/>
      </c>
      <c r="L28" s="74" t="str">
        <f t="shared" si="1"/>
        <v/>
      </c>
      <c r="M28" s="82" t="str">
        <f t="shared" si="2"/>
        <v/>
      </c>
      <c r="O28">
        <f t="shared" si="3"/>
        <v>0</v>
      </c>
      <c r="P28" s="51" t="str">
        <f t="shared" si="4"/>
        <v/>
      </c>
      <c r="Q28" s="51" t="str">
        <f t="shared" si="5"/>
        <v/>
      </c>
      <c r="R28" s="52">
        <f t="shared" si="6"/>
        <v>0</v>
      </c>
      <c r="S28" s="52">
        <f t="shared" si="7"/>
        <v>0</v>
      </c>
      <c r="V28" s="47"/>
      <c r="W28" s="47"/>
      <c r="X28" s="47"/>
      <c r="Y28" t="e">
        <f t="shared" si="8"/>
        <v>#VALUE!</v>
      </c>
    </row>
    <row r="29" spans="2:25" x14ac:dyDescent="0.25">
      <c r="B29" s="81"/>
      <c r="C29" s="70"/>
      <c r="D29" s="70"/>
      <c r="E29" s="70"/>
      <c r="F29" s="86"/>
      <c r="G29" s="86"/>
      <c r="H29" s="39"/>
      <c r="I29" s="39"/>
      <c r="J29" s="73" t="str">
        <f t="shared" si="0"/>
        <v/>
      </c>
      <c r="K29" s="74" t="str">
        <f>IF(H29="","",COUNTIFS('Bajas técnico'!$A$5:$A$373,"&gt;="&amp;H29,'Bajas técnico'!$A$5:$A$373,"&lt;="&amp;I29))</f>
        <v/>
      </c>
      <c r="L29" s="74" t="str">
        <f t="shared" si="1"/>
        <v/>
      </c>
      <c r="M29" s="82" t="str">
        <f t="shared" si="2"/>
        <v/>
      </c>
      <c r="O29">
        <f t="shared" si="3"/>
        <v>0</v>
      </c>
      <c r="P29" s="51" t="str">
        <f t="shared" si="4"/>
        <v/>
      </c>
      <c r="Q29" s="51" t="str">
        <f t="shared" si="5"/>
        <v/>
      </c>
      <c r="R29" s="52">
        <f t="shared" si="6"/>
        <v>0</v>
      </c>
      <c r="S29" s="52">
        <f t="shared" si="7"/>
        <v>0</v>
      </c>
      <c r="V29" s="47"/>
      <c r="W29" s="47"/>
      <c r="X29" s="47"/>
      <c r="Y29" t="e">
        <f t="shared" si="8"/>
        <v>#VALUE!</v>
      </c>
    </row>
    <row r="30" spans="2:25" x14ac:dyDescent="0.25">
      <c r="B30" s="81"/>
      <c r="C30" s="70"/>
      <c r="D30" s="70"/>
      <c r="E30" s="70"/>
      <c r="F30" s="86"/>
      <c r="G30" s="86"/>
      <c r="H30" s="39"/>
      <c r="I30" s="39"/>
      <c r="J30" s="73" t="str">
        <f t="shared" si="0"/>
        <v/>
      </c>
      <c r="K30" s="74" t="str">
        <f>IF(H30="","",COUNTIFS('Bajas técnico'!$A$5:$A$373,"&gt;="&amp;H30,'Bajas técnico'!$A$5:$A$373,"&lt;="&amp;I30))</f>
        <v/>
      </c>
      <c r="L30" s="74" t="str">
        <f t="shared" si="1"/>
        <v/>
      </c>
      <c r="M30" s="82" t="str">
        <f t="shared" si="2"/>
        <v/>
      </c>
      <c r="O30">
        <f t="shared" si="3"/>
        <v>0</v>
      </c>
      <c r="P30" s="51" t="str">
        <f t="shared" si="4"/>
        <v/>
      </c>
      <c r="Q30" s="51" t="str">
        <f t="shared" si="5"/>
        <v/>
      </c>
      <c r="R30" s="52">
        <f t="shared" si="6"/>
        <v>0</v>
      </c>
      <c r="S30" s="52">
        <f t="shared" si="7"/>
        <v>0</v>
      </c>
      <c r="V30" s="47"/>
      <c r="W30" s="47"/>
      <c r="X30" s="47"/>
      <c r="Y30" t="e">
        <f t="shared" si="8"/>
        <v>#VALUE!</v>
      </c>
    </row>
    <row r="31" spans="2:25" x14ac:dyDescent="0.25">
      <c r="B31" s="83"/>
      <c r="C31" s="70"/>
      <c r="D31" s="70"/>
      <c r="E31" s="70"/>
      <c r="F31" s="86"/>
      <c r="G31" s="86"/>
      <c r="H31" s="39"/>
      <c r="I31" s="39"/>
      <c r="J31" s="73" t="str">
        <f t="shared" si="0"/>
        <v/>
      </c>
      <c r="K31" s="74" t="str">
        <f>IF(H31="","",COUNTIFS('Bajas técnico'!$A$5:$A$373,"&gt;="&amp;H31,'Bajas técnico'!$A$5:$A$373,"&lt;="&amp;I31))</f>
        <v/>
      </c>
      <c r="L31" s="74" t="str">
        <f t="shared" si="1"/>
        <v/>
      </c>
      <c r="M31" s="82" t="str">
        <f t="shared" si="2"/>
        <v/>
      </c>
      <c r="O31">
        <f t="shared" si="3"/>
        <v>0</v>
      </c>
      <c r="P31" s="51" t="str">
        <f t="shared" si="4"/>
        <v/>
      </c>
      <c r="Q31" s="51" t="str">
        <f t="shared" si="5"/>
        <v/>
      </c>
      <c r="R31" s="52">
        <f t="shared" si="6"/>
        <v>0</v>
      </c>
      <c r="S31" s="52">
        <f t="shared" si="7"/>
        <v>0</v>
      </c>
      <c r="V31" s="47"/>
      <c r="W31" s="47"/>
      <c r="X31" s="47"/>
      <c r="Y31" t="e">
        <f t="shared" si="8"/>
        <v>#VALUE!</v>
      </c>
    </row>
    <row r="32" spans="2:25" x14ac:dyDescent="0.25">
      <c r="B32" s="81"/>
      <c r="C32" s="70"/>
      <c r="D32" s="70"/>
      <c r="E32" s="70"/>
      <c r="F32" s="86"/>
      <c r="G32" s="86"/>
      <c r="H32" s="39"/>
      <c r="I32" s="39"/>
      <c r="J32" s="73" t="str">
        <f t="shared" si="0"/>
        <v/>
      </c>
      <c r="K32" s="74" t="str">
        <f>IF(H32="","",COUNTIFS('Bajas técnico'!$A$5:$A$373,"&gt;="&amp;H32,'Bajas técnico'!$A$5:$A$373,"&lt;="&amp;I32))</f>
        <v/>
      </c>
      <c r="L32" s="74" t="str">
        <f t="shared" si="1"/>
        <v/>
      </c>
      <c r="M32" s="82" t="str">
        <f t="shared" si="2"/>
        <v/>
      </c>
      <c r="O32">
        <f t="shared" si="3"/>
        <v>0</v>
      </c>
      <c r="P32" s="51" t="str">
        <f t="shared" si="4"/>
        <v/>
      </c>
      <c r="Q32" s="51" t="str">
        <f t="shared" si="5"/>
        <v/>
      </c>
      <c r="R32" s="52">
        <f t="shared" si="6"/>
        <v>0</v>
      </c>
      <c r="S32" s="52">
        <f t="shared" si="7"/>
        <v>0</v>
      </c>
      <c r="V32" s="47"/>
      <c r="W32" s="47"/>
      <c r="X32" s="47"/>
      <c r="Y32" t="e">
        <f t="shared" si="8"/>
        <v>#VALUE!</v>
      </c>
    </row>
    <row r="33" spans="2:28" x14ac:dyDescent="0.25">
      <c r="B33" s="81"/>
      <c r="C33" s="70"/>
      <c r="D33" s="70"/>
      <c r="E33" s="70"/>
      <c r="F33" s="86"/>
      <c r="G33" s="86"/>
      <c r="H33" s="38"/>
      <c r="I33" s="38"/>
      <c r="J33" s="73" t="str">
        <f t="shared" si="0"/>
        <v/>
      </c>
      <c r="K33" s="74" t="str">
        <f>IF(H33="","",COUNTIFS('Bajas técnico'!$A$5:$A$373,"&gt;="&amp;H33,'Bajas técnico'!$A$5:$A$373,"&lt;="&amp;I33))</f>
        <v/>
      </c>
      <c r="L33" s="74" t="str">
        <f t="shared" si="1"/>
        <v/>
      </c>
      <c r="M33" s="82" t="str">
        <f t="shared" si="2"/>
        <v/>
      </c>
      <c r="O33">
        <f t="shared" si="3"/>
        <v>0</v>
      </c>
      <c r="P33" s="51" t="str">
        <f t="shared" si="4"/>
        <v/>
      </c>
      <c r="Q33" s="51" t="str">
        <f t="shared" si="5"/>
        <v/>
      </c>
      <c r="R33" s="52">
        <f t="shared" si="6"/>
        <v>0</v>
      </c>
      <c r="S33" s="52">
        <f t="shared" si="7"/>
        <v>0</v>
      </c>
      <c r="V33" s="47"/>
      <c r="W33" s="47"/>
      <c r="X33" s="47"/>
      <c r="Y33" t="e">
        <f t="shared" si="8"/>
        <v>#VALUE!</v>
      </c>
    </row>
    <row r="34" spans="2:28" x14ac:dyDescent="0.25">
      <c r="B34" s="81"/>
      <c r="C34" s="70"/>
      <c r="D34" s="70"/>
      <c r="E34" s="70"/>
      <c r="F34" s="86"/>
      <c r="G34" s="86"/>
      <c r="H34" s="39"/>
      <c r="I34" s="39"/>
      <c r="J34" s="73" t="str">
        <f t="shared" si="0"/>
        <v/>
      </c>
      <c r="K34" s="74" t="str">
        <f>IF(H34="","",COUNTIFS('Bajas técnico'!$A$5:$A$373,"&gt;="&amp;H34,'Bajas técnico'!$A$5:$A$373,"&lt;="&amp;I34))</f>
        <v/>
      </c>
      <c r="L34" s="74" t="str">
        <f t="shared" si="1"/>
        <v/>
      </c>
      <c r="M34" s="82" t="str">
        <f t="shared" si="2"/>
        <v/>
      </c>
      <c r="O34">
        <f t="shared" si="3"/>
        <v>0</v>
      </c>
      <c r="P34" s="51" t="str">
        <f t="shared" si="4"/>
        <v/>
      </c>
      <c r="Q34" s="51" t="str">
        <f t="shared" si="5"/>
        <v/>
      </c>
      <c r="R34" s="52">
        <f t="shared" si="6"/>
        <v>0</v>
      </c>
      <c r="S34" s="52">
        <f t="shared" si="7"/>
        <v>0</v>
      </c>
      <c r="V34" s="47"/>
      <c r="W34" s="47"/>
      <c r="X34" s="47"/>
      <c r="Y34" t="e">
        <f t="shared" si="8"/>
        <v>#VALUE!</v>
      </c>
    </row>
    <row r="35" spans="2:28" x14ac:dyDescent="0.25">
      <c r="B35" s="83"/>
      <c r="C35" s="70"/>
      <c r="D35" s="70"/>
      <c r="E35" s="70"/>
      <c r="F35" s="86"/>
      <c r="G35" s="86"/>
      <c r="H35" s="39"/>
      <c r="I35" s="39"/>
      <c r="J35" s="73" t="str">
        <f t="shared" si="0"/>
        <v/>
      </c>
      <c r="K35" s="74" t="str">
        <f>IF(H35="","",COUNTIFS('Bajas técnico'!$A$5:$A$373,"&gt;="&amp;H35,'Bajas técnico'!$A$5:$A$373,"&lt;="&amp;I35))</f>
        <v/>
      </c>
      <c r="L35" s="74" t="str">
        <f t="shared" si="1"/>
        <v/>
      </c>
      <c r="M35" s="82" t="str">
        <f t="shared" si="2"/>
        <v/>
      </c>
      <c r="O35">
        <f t="shared" si="3"/>
        <v>0</v>
      </c>
      <c r="P35" s="51" t="str">
        <f t="shared" si="4"/>
        <v/>
      </c>
      <c r="Q35" s="51" t="str">
        <f t="shared" si="5"/>
        <v/>
      </c>
      <c r="R35" s="52">
        <f t="shared" si="6"/>
        <v>0</v>
      </c>
      <c r="S35" s="52">
        <f t="shared" si="7"/>
        <v>0</v>
      </c>
      <c r="V35" s="47"/>
      <c r="W35" s="47"/>
      <c r="X35" s="47"/>
      <c r="Y35" t="e">
        <f t="shared" si="8"/>
        <v>#VALUE!</v>
      </c>
    </row>
    <row r="36" spans="2:28" x14ac:dyDescent="0.25">
      <c r="B36" s="81"/>
      <c r="C36" s="70"/>
      <c r="D36" s="70"/>
      <c r="E36" s="70"/>
      <c r="F36" s="86"/>
      <c r="G36" s="86"/>
      <c r="H36" s="39"/>
      <c r="I36" s="39"/>
      <c r="J36" s="73" t="str">
        <f t="shared" si="0"/>
        <v/>
      </c>
      <c r="K36" s="74" t="str">
        <f>IF(H36="","",COUNTIFS('Bajas técnico'!$A$5:$A$373,"&gt;="&amp;H36,'Bajas técnico'!$A$5:$A$373,"&lt;="&amp;I36))</f>
        <v/>
      </c>
      <c r="L36" s="74" t="str">
        <f t="shared" si="1"/>
        <v/>
      </c>
      <c r="M36" s="82" t="str">
        <f t="shared" si="2"/>
        <v/>
      </c>
      <c r="O36">
        <f t="shared" si="3"/>
        <v>0</v>
      </c>
      <c r="P36" s="51" t="str">
        <f t="shared" si="4"/>
        <v/>
      </c>
      <c r="Q36" s="51" t="str">
        <f t="shared" si="5"/>
        <v/>
      </c>
      <c r="R36" s="52">
        <f t="shared" si="6"/>
        <v>0</v>
      </c>
      <c r="S36" s="52">
        <f t="shared" si="7"/>
        <v>0</v>
      </c>
      <c r="V36" s="47"/>
      <c r="W36" s="47"/>
      <c r="X36" s="47"/>
      <c r="Y36" t="e">
        <f t="shared" si="8"/>
        <v>#VALUE!</v>
      </c>
    </row>
    <row r="37" spans="2:28" x14ac:dyDescent="0.25">
      <c r="B37" s="81"/>
      <c r="C37" s="70"/>
      <c r="D37" s="70"/>
      <c r="E37" s="70"/>
      <c r="F37" s="86"/>
      <c r="G37" s="86"/>
      <c r="H37" s="39"/>
      <c r="I37" s="39"/>
      <c r="J37" s="73" t="str">
        <f t="shared" si="0"/>
        <v/>
      </c>
      <c r="K37" s="74" t="str">
        <f>IF(H37="","",COUNTIFS('Bajas técnico'!$A$5:$A$373,"&gt;="&amp;H37,'Bajas técnico'!$A$5:$A$373,"&lt;="&amp;I37))</f>
        <v/>
      </c>
      <c r="L37" s="74" t="str">
        <f t="shared" si="1"/>
        <v/>
      </c>
      <c r="M37" s="82" t="str">
        <f t="shared" si="2"/>
        <v/>
      </c>
      <c r="O37">
        <f t="shared" si="3"/>
        <v>0</v>
      </c>
      <c r="P37" s="51" t="str">
        <f t="shared" si="4"/>
        <v/>
      </c>
      <c r="Q37" s="51" t="str">
        <f t="shared" si="5"/>
        <v/>
      </c>
      <c r="R37" s="52">
        <f t="shared" si="6"/>
        <v>0</v>
      </c>
      <c r="S37" s="52">
        <f t="shared" si="7"/>
        <v>0</v>
      </c>
      <c r="V37" s="47"/>
      <c r="W37" s="47"/>
      <c r="X37" s="47"/>
      <c r="Y37" t="e">
        <f t="shared" si="8"/>
        <v>#VALUE!</v>
      </c>
    </row>
    <row r="38" spans="2:28" x14ac:dyDescent="0.25">
      <c r="B38" s="81"/>
      <c r="C38" s="70"/>
      <c r="D38" s="70"/>
      <c r="E38" s="70"/>
      <c r="F38" s="86"/>
      <c r="G38" s="86"/>
      <c r="H38" s="39"/>
      <c r="I38" s="39"/>
      <c r="J38" s="73" t="str">
        <f t="shared" si="0"/>
        <v/>
      </c>
      <c r="K38" s="74" t="str">
        <f>IF(H38="","",COUNTIFS('Bajas técnico'!$A$5:$A$373,"&gt;="&amp;H38,'Bajas técnico'!$A$5:$A$373,"&lt;="&amp;I38))</f>
        <v/>
      </c>
      <c r="L38" s="74" t="str">
        <f t="shared" si="1"/>
        <v/>
      </c>
      <c r="M38" s="82" t="str">
        <f t="shared" si="2"/>
        <v/>
      </c>
      <c r="O38">
        <f t="shared" si="3"/>
        <v>0</v>
      </c>
      <c r="P38" s="51" t="str">
        <f t="shared" si="4"/>
        <v/>
      </c>
      <c r="Q38" s="51" t="str">
        <f t="shared" si="5"/>
        <v/>
      </c>
      <c r="R38" s="52">
        <f t="shared" si="6"/>
        <v>0</v>
      </c>
      <c r="S38" s="52">
        <f t="shared" si="7"/>
        <v>0</v>
      </c>
      <c r="V38" s="47"/>
      <c r="W38" s="47"/>
      <c r="X38" s="47"/>
      <c r="Y38" t="e">
        <f t="shared" si="8"/>
        <v>#VALUE!</v>
      </c>
    </row>
    <row r="39" spans="2:28" x14ac:dyDescent="0.25">
      <c r="B39" s="83"/>
      <c r="C39" s="70"/>
      <c r="D39" s="70"/>
      <c r="E39" s="70"/>
      <c r="F39" s="86"/>
      <c r="G39" s="86"/>
      <c r="H39" s="39"/>
      <c r="I39" s="39"/>
      <c r="J39" s="73" t="str">
        <f t="shared" si="0"/>
        <v/>
      </c>
      <c r="K39" s="74" t="str">
        <f>IF(H39="","",COUNTIFS('Bajas técnico'!$A$5:$A$373,"&gt;="&amp;H39,'Bajas técnico'!$A$5:$A$373,"&lt;="&amp;I39))</f>
        <v/>
      </c>
      <c r="L39" s="74" t="str">
        <f t="shared" si="1"/>
        <v/>
      </c>
      <c r="M39" s="82" t="str">
        <f t="shared" si="2"/>
        <v/>
      </c>
      <c r="O39">
        <f t="shared" si="3"/>
        <v>0</v>
      </c>
      <c r="P39" s="51" t="str">
        <f t="shared" si="4"/>
        <v/>
      </c>
      <c r="Q39" s="51" t="str">
        <f t="shared" si="5"/>
        <v/>
      </c>
      <c r="R39" s="52">
        <f t="shared" si="6"/>
        <v>0</v>
      </c>
      <c r="S39" s="52">
        <f t="shared" si="7"/>
        <v>0</v>
      </c>
      <c r="V39" s="47"/>
      <c r="W39" s="47"/>
      <c r="X39" s="47"/>
      <c r="Y39" t="e">
        <f t="shared" si="8"/>
        <v>#VALUE!</v>
      </c>
    </row>
    <row r="40" spans="2:28" x14ac:dyDescent="0.25">
      <c r="B40" s="81"/>
      <c r="C40" s="70"/>
      <c r="D40" s="70"/>
      <c r="E40" s="70"/>
      <c r="F40" s="86"/>
      <c r="G40" s="86"/>
      <c r="H40" s="39"/>
      <c r="I40" s="39"/>
      <c r="J40" s="73" t="str">
        <f t="shared" si="0"/>
        <v/>
      </c>
      <c r="K40" s="74" t="str">
        <f>IF(H40="","",COUNTIFS('Bajas técnico'!$A$5:$A$373,"&gt;="&amp;H40,'Bajas técnico'!$A$5:$A$373,"&lt;="&amp;I40))</f>
        <v/>
      </c>
      <c r="L40" s="74" t="str">
        <f t="shared" si="1"/>
        <v/>
      </c>
      <c r="M40" s="82" t="str">
        <f t="shared" si="2"/>
        <v/>
      </c>
      <c r="O40">
        <f t="shared" si="3"/>
        <v>0</v>
      </c>
      <c r="P40" s="51" t="str">
        <f t="shared" si="4"/>
        <v/>
      </c>
      <c r="Q40" s="51" t="str">
        <f t="shared" si="5"/>
        <v/>
      </c>
      <c r="R40" s="52">
        <f t="shared" si="6"/>
        <v>0</v>
      </c>
      <c r="S40" s="52">
        <f t="shared" si="7"/>
        <v>0</v>
      </c>
      <c r="V40" s="47"/>
      <c r="W40" s="47"/>
      <c r="X40" s="47"/>
      <c r="Y40" t="e">
        <f t="shared" si="8"/>
        <v>#VALUE!</v>
      </c>
    </row>
    <row r="41" spans="2:28" x14ac:dyDescent="0.25">
      <c r="B41" s="81"/>
      <c r="C41" s="70"/>
      <c r="D41" s="70"/>
      <c r="E41" s="70"/>
      <c r="F41" s="86"/>
      <c r="G41" s="86"/>
      <c r="H41" s="39"/>
      <c r="I41" s="39"/>
      <c r="J41" s="73" t="str">
        <f t="shared" si="0"/>
        <v/>
      </c>
      <c r="K41" s="74" t="str">
        <f>IF(H41="","",COUNTIFS('Bajas técnico'!$A$5:$A$373,"&gt;="&amp;H41,'Bajas técnico'!$A$5:$A$373,"&lt;="&amp;I41))</f>
        <v/>
      </c>
      <c r="L41" s="74" t="str">
        <f t="shared" si="1"/>
        <v/>
      </c>
      <c r="M41" s="82" t="str">
        <f t="shared" si="2"/>
        <v/>
      </c>
      <c r="O41">
        <f t="shared" si="3"/>
        <v>0</v>
      </c>
      <c r="P41" s="51" t="str">
        <f t="shared" si="4"/>
        <v/>
      </c>
      <c r="Q41" s="51" t="str">
        <f t="shared" si="5"/>
        <v/>
      </c>
      <c r="R41" s="52">
        <f t="shared" si="6"/>
        <v>0</v>
      </c>
      <c r="S41" s="52">
        <f t="shared" si="7"/>
        <v>0</v>
      </c>
      <c r="V41" s="47"/>
      <c r="W41" s="47"/>
      <c r="X41" s="47"/>
      <c r="Y41" t="e">
        <f t="shared" si="8"/>
        <v>#VALUE!</v>
      </c>
    </row>
    <row r="42" spans="2:28" x14ac:dyDescent="0.25">
      <c r="B42" s="81"/>
      <c r="C42" s="70"/>
      <c r="D42" s="70"/>
      <c r="E42" s="70"/>
      <c r="F42" s="86"/>
      <c r="G42" s="86"/>
      <c r="H42" s="39"/>
      <c r="I42" s="39"/>
      <c r="J42" s="73" t="str">
        <f t="shared" si="0"/>
        <v/>
      </c>
      <c r="K42" s="74" t="str">
        <f>IF(H42="","",COUNTIFS('Bajas técnico'!$A$5:$A$373,"&gt;="&amp;H42,'Bajas técnico'!$A$5:$A$373,"&lt;="&amp;I42))</f>
        <v/>
      </c>
      <c r="L42" s="74" t="str">
        <f t="shared" si="1"/>
        <v/>
      </c>
      <c r="M42" s="82" t="str">
        <f t="shared" si="2"/>
        <v/>
      </c>
      <c r="O42">
        <f t="shared" si="3"/>
        <v>0</v>
      </c>
      <c r="P42" s="51" t="str">
        <f t="shared" si="4"/>
        <v/>
      </c>
      <c r="Q42" s="51" t="str">
        <f t="shared" si="5"/>
        <v/>
      </c>
      <c r="R42" s="52">
        <f t="shared" si="6"/>
        <v>0</v>
      </c>
      <c r="S42" s="52">
        <f t="shared" si="7"/>
        <v>0</v>
      </c>
      <c r="V42" s="47"/>
      <c r="W42" s="47"/>
      <c r="X42" s="47"/>
      <c r="Y42" t="e">
        <f t="shared" si="8"/>
        <v>#VALUE!</v>
      </c>
      <c r="AB42" s="46"/>
    </row>
    <row r="43" spans="2:28" x14ac:dyDescent="0.25">
      <c r="B43" s="83"/>
      <c r="C43" s="70"/>
      <c r="D43" s="70"/>
      <c r="E43" s="70"/>
      <c r="F43" s="86"/>
      <c r="G43" s="86"/>
      <c r="H43" s="39"/>
      <c r="I43" s="39"/>
      <c r="J43" s="73" t="str">
        <f t="shared" si="0"/>
        <v/>
      </c>
      <c r="K43" s="74" t="str">
        <f>IF(H43="","",COUNTIFS('Bajas técnico'!$A$5:$A$373,"&gt;="&amp;H43,'Bajas técnico'!$A$5:$A$373,"&lt;="&amp;I43))</f>
        <v/>
      </c>
      <c r="L43" s="74" t="str">
        <f t="shared" si="1"/>
        <v/>
      </c>
      <c r="M43" s="82" t="str">
        <f t="shared" si="2"/>
        <v/>
      </c>
      <c r="O43">
        <f t="shared" si="3"/>
        <v>0</v>
      </c>
      <c r="P43" s="51" t="str">
        <f t="shared" si="4"/>
        <v/>
      </c>
      <c r="Q43" s="51" t="str">
        <f t="shared" si="5"/>
        <v/>
      </c>
      <c r="R43" s="52">
        <f t="shared" si="6"/>
        <v>0</v>
      </c>
      <c r="S43" s="52">
        <f t="shared" si="7"/>
        <v>0</v>
      </c>
      <c r="V43" s="47"/>
      <c r="W43" s="47"/>
      <c r="X43" s="47"/>
      <c r="Y43" t="e">
        <f t="shared" si="8"/>
        <v>#VALUE!</v>
      </c>
    </row>
    <row r="44" spans="2:28" x14ac:dyDescent="0.25">
      <c r="B44" s="81"/>
      <c r="C44" s="70"/>
      <c r="D44" s="70"/>
      <c r="E44" s="70"/>
      <c r="F44" s="86"/>
      <c r="G44" s="86"/>
      <c r="H44" s="45"/>
      <c r="I44" s="45"/>
      <c r="J44" s="73" t="str">
        <f t="shared" si="0"/>
        <v/>
      </c>
      <c r="K44" s="74" t="str">
        <f>IF(H44="","",COUNTIFS('Bajas técnico'!$A$5:$A$373,"&gt;="&amp;H44,'Bajas técnico'!$A$5:$A$373,"&lt;="&amp;I44))</f>
        <v/>
      </c>
      <c r="L44" s="74" t="str">
        <f t="shared" si="1"/>
        <v/>
      </c>
      <c r="M44" s="82" t="str">
        <f t="shared" si="2"/>
        <v/>
      </c>
      <c r="O44">
        <f t="shared" si="3"/>
        <v>0</v>
      </c>
      <c r="P44" s="51" t="str">
        <f t="shared" si="4"/>
        <v/>
      </c>
      <c r="Q44" s="51" t="str">
        <f t="shared" si="5"/>
        <v/>
      </c>
      <c r="R44" s="52">
        <f t="shared" si="6"/>
        <v>0</v>
      </c>
      <c r="S44" s="52">
        <f t="shared" si="7"/>
        <v>0</v>
      </c>
      <c r="V44" s="47"/>
      <c r="W44" s="47"/>
      <c r="X44" s="47"/>
      <c r="Y44" t="e">
        <f t="shared" si="8"/>
        <v>#VALUE!</v>
      </c>
    </row>
    <row r="45" spans="2:28" x14ac:dyDescent="0.25">
      <c r="B45" s="83"/>
      <c r="C45" s="70"/>
      <c r="D45" s="70"/>
      <c r="E45" s="70"/>
      <c r="F45" s="86"/>
      <c r="G45" s="86"/>
      <c r="H45" s="39"/>
      <c r="I45" s="39"/>
      <c r="J45" s="73" t="str">
        <f t="shared" si="0"/>
        <v/>
      </c>
      <c r="K45" s="74" t="str">
        <f>IF(H45="","",COUNTIFS('Bajas técnico'!$A$5:$A$373,"&gt;="&amp;H45,'Bajas técnico'!$A$5:$A$373,"&lt;="&amp;I45))</f>
        <v/>
      </c>
      <c r="L45" s="74" t="str">
        <f t="shared" si="1"/>
        <v/>
      </c>
      <c r="M45" s="82" t="str">
        <f t="shared" si="2"/>
        <v/>
      </c>
      <c r="O45">
        <f t="shared" si="3"/>
        <v>0</v>
      </c>
      <c r="P45" s="51" t="str">
        <f t="shared" si="4"/>
        <v/>
      </c>
      <c r="Q45" s="51" t="str">
        <f t="shared" si="5"/>
        <v/>
      </c>
      <c r="R45" s="52">
        <f t="shared" si="6"/>
        <v>0</v>
      </c>
      <c r="S45" s="52">
        <f t="shared" si="7"/>
        <v>0</v>
      </c>
      <c r="V45" s="47"/>
      <c r="W45" s="47"/>
      <c r="X45" s="47"/>
      <c r="Y45" t="e">
        <f t="shared" si="8"/>
        <v>#VALUE!</v>
      </c>
    </row>
    <row r="46" spans="2:28" x14ac:dyDescent="0.25">
      <c r="B46" s="81"/>
      <c r="C46" s="70"/>
      <c r="D46" s="70"/>
      <c r="E46" s="70"/>
      <c r="F46" s="86"/>
      <c r="G46" s="86"/>
      <c r="H46" s="39"/>
      <c r="I46" s="39"/>
      <c r="J46" s="73" t="str">
        <f t="shared" si="0"/>
        <v/>
      </c>
      <c r="K46" s="74" t="str">
        <f>IF(H46="","",COUNTIFS('Bajas técnico'!$A$5:$A$373,"&gt;="&amp;H46,'Bajas técnico'!$A$5:$A$373,"&lt;="&amp;I46))</f>
        <v/>
      </c>
      <c r="L46" s="74" t="str">
        <f t="shared" si="1"/>
        <v/>
      </c>
      <c r="M46" s="82" t="str">
        <f t="shared" si="2"/>
        <v/>
      </c>
      <c r="O46">
        <f t="shared" si="3"/>
        <v>0</v>
      </c>
      <c r="P46" s="51" t="str">
        <f t="shared" si="4"/>
        <v/>
      </c>
      <c r="Q46" s="51" t="str">
        <f t="shared" si="5"/>
        <v/>
      </c>
      <c r="R46" s="52">
        <f t="shared" si="6"/>
        <v>0</v>
      </c>
      <c r="S46" s="52">
        <f t="shared" si="7"/>
        <v>0</v>
      </c>
      <c r="V46" s="47"/>
      <c r="W46" s="47"/>
      <c r="X46" s="47"/>
      <c r="Y46" t="e">
        <f t="shared" si="8"/>
        <v>#VALUE!</v>
      </c>
    </row>
    <row r="47" spans="2:28" x14ac:dyDescent="0.25">
      <c r="B47" s="81"/>
      <c r="C47" s="70"/>
      <c r="D47" s="70"/>
      <c r="E47" s="70"/>
      <c r="F47" s="86"/>
      <c r="G47" s="86"/>
      <c r="H47" s="39"/>
      <c r="I47" s="39"/>
      <c r="J47" s="73" t="str">
        <f t="shared" si="0"/>
        <v/>
      </c>
      <c r="K47" s="74" t="str">
        <f>IF(H47="","",COUNTIFS('Bajas técnico'!$A$5:$A$373,"&gt;="&amp;H47,'Bajas técnico'!$A$5:$A$373,"&lt;="&amp;I47))</f>
        <v/>
      </c>
      <c r="L47" s="74" t="str">
        <f t="shared" si="1"/>
        <v/>
      </c>
      <c r="M47" s="82" t="str">
        <f t="shared" si="2"/>
        <v/>
      </c>
      <c r="O47">
        <f t="shared" si="3"/>
        <v>0</v>
      </c>
      <c r="P47" s="51" t="str">
        <f t="shared" si="4"/>
        <v/>
      </c>
      <c r="Q47" s="51" t="str">
        <f t="shared" si="5"/>
        <v/>
      </c>
      <c r="R47" s="52">
        <f t="shared" si="6"/>
        <v>0</v>
      </c>
      <c r="S47" s="52">
        <f t="shared" si="7"/>
        <v>0</v>
      </c>
      <c r="V47" s="47"/>
      <c r="W47" s="47"/>
      <c r="X47" s="47"/>
      <c r="Y47" t="e">
        <f t="shared" si="8"/>
        <v>#VALUE!</v>
      </c>
    </row>
    <row r="48" spans="2:28" x14ac:dyDescent="0.25">
      <c r="B48" s="81"/>
      <c r="C48" s="70"/>
      <c r="D48" s="70"/>
      <c r="E48" s="70"/>
      <c r="F48" s="86"/>
      <c r="G48" s="86"/>
      <c r="H48" s="39"/>
      <c r="I48" s="39"/>
      <c r="J48" s="73" t="str">
        <f t="shared" si="0"/>
        <v/>
      </c>
      <c r="K48" s="74" t="str">
        <f>IF(H48="","",COUNTIFS('Bajas técnico'!$A$5:$A$373,"&gt;="&amp;H48,'Bajas técnico'!$A$5:$A$373,"&lt;="&amp;I48))</f>
        <v/>
      </c>
      <c r="L48" s="74" t="str">
        <f t="shared" si="1"/>
        <v/>
      </c>
      <c r="M48" s="82" t="str">
        <f t="shared" si="2"/>
        <v/>
      </c>
      <c r="O48">
        <f t="shared" si="3"/>
        <v>0</v>
      </c>
      <c r="P48" s="51" t="str">
        <f t="shared" si="4"/>
        <v/>
      </c>
      <c r="Q48" s="51" t="str">
        <f t="shared" si="5"/>
        <v/>
      </c>
      <c r="R48" s="52">
        <f t="shared" si="6"/>
        <v>0</v>
      </c>
      <c r="S48" s="52">
        <f t="shared" si="7"/>
        <v>0</v>
      </c>
      <c r="V48" s="47"/>
      <c r="W48" s="47"/>
      <c r="X48" s="47"/>
      <c r="Y48" t="e">
        <f t="shared" si="8"/>
        <v>#VALUE!</v>
      </c>
    </row>
    <row r="49" spans="2:28" x14ac:dyDescent="0.25">
      <c r="B49" s="83"/>
      <c r="C49" s="70"/>
      <c r="D49" s="70"/>
      <c r="E49" s="70"/>
      <c r="F49" s="86"/>
      <c r="G49" s="86"/>
      <c r="H49" s="39"/>
      <c r="I49" s="39"/>
      <c r="J49" s="73" t="str">
        <f t="shared" si="0"/>
        <v/>
      </c>
      <c r="K49" s="74" t="str">
        <f>IF(H49="","",COUNTIFS('Bajas técnico'!$A$5:$A$373,"&gt;="&amp;H49,'Bajas técnico'!$A$5:$A$373,"&lt;="&amp;I49))</f>
        <v/>
      </c>
      <c r="L49" s="74" t="str">
        <f t="shared" si="1"/>
        <v/>
      </c>
      <c r="M49" s="82" t="str">
        <f t="shared" si="2"/>
        <v/>
      </c>
      <c r="O49">
        <f t="shared" si="3"/>
        <v>0</v>
      </c>
      <c r="P49" s="51" t="str">
        <f t="shared" si="4"/>
        <v/>
      </c>
      <c r="Q49" s="51" t="str">
        <f t="shared" si="5"/>
        <v/>
      </c>
      <c r="R49" s="52">
        <f t="shared" si="6"/>
        <v>0</v>
      </c>
      <c r="S49" s="52">
        <f t="shared" si="7"/>
        <v>0</v>
      </c>
      <c r="V49" s="47"/>
      <c r="W49" s="47"/>
      <c r="X49" s="47"/>
      <c r="Y49" t="e">
        <f t="shared" si="8"/>
        <v>#VALUE!</v>
      </c>
    </row>
    <row r="50" spans="2:28" x14ac:dyDescent="0.25">
      <c r="B50" s="81"/>
      <c r="C50" s="70"/>
      <c r="D50" s="70"/>
      <c r="E50" s="70"/>
      <c r="F50" s="86"/>
      <c r="G50" s="86"/>
      <c r="H50" s="39"/>
      <c r="I50" s="39"/>
      <c r="J50" s="73" t="str">
        <f t="shared" si="0"/>
        <v/>
      </c>
      <c r="K50" s="74" t="str">
        <f>IF(H50="","",COUNTIFS('Bajas técnico'!$A$5:$A$373,"&gt;="&amp;H50,'Bajas técnico'!$A$5:$A$373,"&lt;="&amp;I50))</f>
        <v/>
      </c>
      <c r="L50" s="74" t="str">
        <f t="shared" si="1"/>
        <v/>
      </c>
      <c r="M50" s="82" t="str">
        <f t="shared" si="2"/>
        <v/>
      </c>
      <c r="O50">
        <f t="shared" si="3"/>
        <v>0</v>
      </c>
      <c r="P50" s="51" t="str">
        <f t="shared" si="4"/>
        <v/>
      </c>
      <c r="Q50" s="51" t="str">
        <f t="shared" si="5"/>
        <v/>
      </c>
      <c r="R50" s="52">
        <f t="shared" si="6"/>
        <v>0</v>
      </c>
      <c r="S50" s="52">
        <f t="shared" si="7"/>
        <v>0</v>
      </c>
      <c r="V50" s="47"/>
      <c r="W50" s="47"/>
      <c r="X50" s="47"/>
      <c r="Y50" t="e">
        <f t="shared" si="8"/>
        <v>#VALUE!</v>
      </c>
    </row>
    <row r="51" spans="2:28" x14ac:dyDescent="0.25">
      <c r="B51" s="81"/>
      <c r="C51" s="70"/>
      <c r="D51" s="70"/>
      <c r="E51" s="70"/>
      <c r="F51" s="86"/>
      <c r="G51" s="86"/>
      <c r="H51" s="39"/>
      <c r="I51" s="39"/>
      <c r="J51" s="73" t="str">
        <f t="shared" si="0"/>
        <v/>
      </c>
      <c r="K51" s="74" t="str">
        <f>IF(H51="","",COUNTIFS('Bajas técnico'!$A$5:$A$373,"&gt;="&amp;H51,'Bajas técnico'!$A$5:$A$373,"&lt;="&amp;I51))</f>
        <v/>
      </c>
      <c r="L51" s="74" t="str">
        <f t="shared" si="1"/>
        <v/>
      </c>
      <c r="M51" s="82" t="str">
        <f t="shared" si="2"/>
        <v/>
      </c>
      <c r="O51">
        <f t="shared" si="3"/>
        <v>0</v>
      </c>
      <c r="P51" s="51" t="str">
        <f t="shared" si="4"/>
        <v/>
      </c>
      <c r="Q51" s="51" t="str">
        <f t="shared" si="5"/>
        <v/>
      </c>
      <c r="R51" s="52">
        <f t="shared" si="6"/>
        <v>0</v>
      </c>
      <c r="S51" s="52">
        <f t="shared" si="7"/>
        <v>0</v>
      </c>
      <c r="V51" s="47"/>
      <c r="W51" s="47"/>
      <c r="X51" s="47"/>
      <c r="Y51" t="e">
        <f t="shared" si="8"/>
        <v>#VALUE!</v>
      </c>
    </row>
    <row r="52" spans="2:28" x14ac:dyDescent="0.25">
      <c r="B52" s="81"/>
      <c r="C52" s="70"/>
      <c r="D52" s="70"/>
      <c r="E52" s="70"/>
      <c r="F52" s="86"/>
      <c r="G52" s="86"/>
      <c r="H52" s="39"/>
      <c r="I52" s="39"/>
      <c r="J52" s="73" t="str">
        <f t="shared" si="0"/>
        <v/>
      </c>
      <c r="K52" s="74" t="str">
        <f>IF(H52="","",COUNTIFS('Bajas técnico'!$A$5:$A$373,"&gt;="&amp;H52,'Bajas técnico'!$A$5:$A$373,"&lt;="&amp;I52))</f>
        <v/>
      </c>
      <c r="L52" s="74" t="str">
        <f t="shared" si="1"/>
        <v/>
      </c>
      <c r="M52" s="82" t="str">
        <f t="shared" si="2"/>
        <v/>
      </c>
      <c r="O52">
        <f t="shared" si="3"/>
        <v>0</v>
      </c>
      <c r="P52" s="51" t="str">
        <f t="shared" si="4"/>
        <v/>
      </c>
      <c r="Q52" s="51" t="str">
        <f t="shared" si="5"/>
        <v/>
      </c>
      <c r="R52" s="52">
        <f t="shared" si="6"/>
        <v>0</v>
      </c>
      <c r="S52" s="52">
        <f t="shared" si="7"/>
        <v>0</v>
      </c>
      <c r="V52" s="47"/>
      <c r="W52" s="47"/>
      <c r="X52" s="47"/>
      <c r="Y52" t="e">
        <f t="shared" si="8"/>
        <v>#VALUE!</v>
      </c>
      <c r="AB52" s="46"/>
    </row>
    <row r="53" spans="2:28" x14ac:dyDescent="0.25">
      <c r="B53" s="83"/>
      <c r="C53" s="70"/>
      <c r="D53" s="70"/>
      <c r="E53" s="70"/>
      <c r="F53" s="86"/>
      <c r="G53" s="86"/>
      <c r="H53" s="39"/>
      <c r="I53" s="39"/>
      <c r="J53" s="73" t="str">
        <f t="shared" si="0"/>
        <v/>
      </c>
      <c r="K53" s="74" t="str">
        <f>IF(H53="","",COUNTIFS('Bajas técnico'!$A$5:$A$373,"&gt;="&amp;H53,'Bajas técnico'!$A$5:$A$373,"&lt;="&amp;I53))</f>
        <v/>
      </c>
      <c r="L53" s="74" t="str">
        <f t="shared" si="1"/>
        <v/>
      </c>
      <c r="M53" s="82" t="str">
        <f t="shared" si="2"/>
        <v/>
      </c>
      <c r="O53">
        <f t="shared" si="3"/>
        <v>0</v>
      </c>
      <c r="P53" s="51" t="str">
        <f t="shared" si="4"/>
        <v/>
      </c>
      <c r="Q53" s="51" t="str">
        <f t="shared" si="5"/>
        <v/>
      </c>
      <c r="R53" s="52">
        <f t="shared" si="6"/>
        <v>0</v>
      </c>
      <c r="S53" s="52">
        <f t="shared" si="7"/>
        <v>0</v>
      </c>
      <c r="V53" s="47"/>
      <c r="W53" s="47"/>
      <c r="X53" s="47"/>
      <c r="Y53" t="e">
        <f t="shared" si="8"/>
        <v>#VALUE!</v>
      </c>
    </row>
    <row r="54" spans="2:28" x14ac:dyDescent="0.25">
      <c r="B54" s="81"/>
      <c r="C54" s="70"/>
      <c r="D54" s="70"/>
      <c r="E54" s="70"/>
      <c r="F54" s="86"/>
      <c r="G54" s="86"/>
      <c r="H54" s="45"/>
      <c r="I54" s="45"/>
      <c r="J54" s="73" t="str">
        <f t="shared" si="0"/>
        <v/>
      </c>
      <c r="K54" s="74" t="str">
        <f>IF(H54="","",COUNTIFS('Bajas técnico'!$A$5:$A$373,"&gt;="&amp;H54,'Bajas técnico'!$A$5:$A$373,"&lt;="&amp;I54))</f>
        <v/>
      </c>
      <c r="L54" s="74" t="str">
        <f t="shared" si="1"/>
        <v/>
      </c>
      <c r="M54" s="82" t="str">
        <f t="shared" si="2"/>
        <v/>
      </c>
      <c r="O54">
        <f t="shared" si="3"/>
        <v>0</v>
      </c>
      <c r="P54" s="51" t="str">
        <f t="shared" si="4"/>
        <v/>
      </c>
      <c r="Q54" s="51" t="str">
        <f t="shared" si="5"/>
        <v/>
      </c>
      <c r="R54" s="52">
        <f t="shared" si="6"/>
        <v>0</v>
      </c>
      <c r="S54" s="52">
        <f t="shared" si="7"/>
        <v>0</v>
      </c>
      <c r="V54" s="47"/>
      <c r="W54" s="47"/>
      <c r="X54" s="47"/>
      <c r="Y54" t="e">
        <f t="shared" si="8"/>
        <v>#VALUE!</v>
      </c>
    </row>
    <row r="55" spans="2:28" x14ac:dyDescent="0.25">
      <c r="B55" s="83"/>
      <c r="C55" s="70"/>
      <c r="D55" s="70"/>
      <c r="E55" s="70"/>
      <c r="F55" s="86"/>
      <c r="G55" s="86"/>
      <c r="H55" s="39"/>
      <c r="I55" s="39"/>
      <c r="J55" s="73" t="str">
        <f t="shared" si="0"/>
        <v/>
      </c>
      <c r="K55" s="74" t="str">
        <f>IF(H55="","",COUNTIFS('Bajas técnico'!$A$5:$A$373,"&gt;="&amp;H55,'Bajas técnico'!$A$5:$A$373,"&lt;="&amp;I55))</f>
        <v/>
      </c>
      <c r="L55" s="74" t="str">
        <f t="shared" si="1"/>
        <v/>
      </c>
      <c r="M55" s="82" t="str">
        <f t="shared" si="2"/>
        <v/>
      </c>
      <c r="O55">
        <f t="shared" si="3"/>
        <v>0</v>
      </c>
      <c r="P55" s="51" t="str">
        <f t="shared" si="4"/>
        <v/>
      </c>
      <c r="Q55" s="51" t="str">
        <f t="shared" si="5"/>
        <v/>
      </c>
      <c r="R55" s="52">
        <f t="shared" si="6"/>
        <v>0</v>
      </c>
      <c r="S55" s="52">
        <f t="shared" si="7"/>
        <v>0</v>
      </c>
      <c r="V55" s="47"/>
      <c r="W55" s="47"/>
      <c r="X55" s="47"/>
      <c r="Y55" t="e">
        <f t="shared" si="8"/>
        <v>#VALUE!</v>
      </c>
    </row>
    <row r="56" spans="2:28" x14ac:dyDescent="0.25">
      <c r="B56" s="81"/>
      <c r="C56" s="70"/>
      <c r="D56" s="70"/>
      <c r="E56" s="70"/>
      <c r="F56" s="86"/>
      <c r="G56" s="86"/>
      <c r="H56" s="39"/>
      <c r="I56" s="39"/>
      <c r="J56" s="73" t="str">
        <f t="shared" si="0"/>
        <v/>
      </c>
      <c r="K56" s="74" t="str">
        <f>IF(H56="","",COUNTIFS('Bajas técnico'!$A$5:$A$373,"&gt;="&amp;H56,'Bajas técnico'!$A$5:$A$373,"&lt;="&amp;I56))</f>
        <v/>
      </c>
      <c r="L56" s="74" t="str">
        <f t="shared" si="1"/>
        <v/>
      </c>
      <c r="M56" s="82" t="str">
        <f t="shared" si="2"/>
        <v/>
      </c>
      <c r="O56">
        <f t="shared" si="3"/>
        <v>0</v>
      </c>
      <c r="P56" s="51" t="str">
        <f t="shared" si="4"/>
        <v/>
      </c>
      <c r="Q56" s="51" t="str">
        <f t="shared" si="5"/>
        <v/>
      </c>
      <c r="R56" s="52">
        <f t="shared" si="6"/>
        <v>0</v>
      </c>
      <c r="S56" s="52">
        <f t="shared" si="7"/>
        <v>0</v>
      </c>
      <c r="V56" s="47"/>
      <c r="W56" s="47"/>
      <c r="X56" s="47"/>
      <c r="Y56" t="e">
        <f t="shared" si="8"/>
        <v>#VALUE!</v>
      </c>
    </row>
    <row r="57" spans="2:28" x14ac:dyDescent="0.25">
      <c r="B57" s="81"/>
      <c r="C57" s="70"/>
      <c r="D57" s="70"/>
      <c r="E57" s="70"/>
      <c r="F57" s="86"/>
      <c r="G57" s="86"/>
      <c r="H57" s="39"/>
      <c r="I57" s="39"/>
      <c r="J57" s="73" t="str">
        <f t="shared" si="0"/>
        <v/>
      </c>
      <c r="K57" s="74" t="str">
        <f>IF(H57="","",COUNTIFS('Bajas técnico'!$A$5:$A$373,"&gt;="&amp;H57,'Bajas técnico'!$A$5:$A$373,"&lt;="&amp;I57))</f>
        <v/>
      </c>
      <c r="L57" s="74" t="str">
        <f t="shared" si="1"/>
        <v/>
      </c>
      <c r="M57" s="82" t="str">
        <f t="shared" si="2"/>
        <v/>
      </c>
      <c r="O57">
        <f t="shared" si="3"/>
        <v>0</v>
      </c>
      <c r="P57" s="51" t="str">
        <f t="shared" si="4"/>
        <v/>
      </c>
      <c r="Q57" s="51" t="str">
        <f t="shared" si="5"/>
        <v/>
      </c>
      <c r="R57" s="52">
        <f t="shared" si="6"/>
        <v>0</v>
      </c>
      <c r="S57" s="52">
        <f t="shared" si="7"/>
        <v>0</v>
      </c>
      <c r="V57" s="47"/>
      <c r="W57" s="47"/>
      <c r="X57" s="47"/>
      <c r="Y57" t="e">
        <f t="shared" si="8"/>
        <v>#VALUE!</v>
      </c>
    </row>
    <row r="58" spans="2:28" x14ac:dyDescent="0.25">
      <c r="B58" s="81"/>
      <c r="C58" s="70"/>
      <c r="D58" s="70"/>
      <c r="E58" s="70"/>
      <c r="F58" s="86"/>
      <c r="G58" s="86"/>
      <c r="H58" s="39"/>
      <c r="I58" s="39"/>
      <c r="J58" s="73" t="str">
        <f t="shared" si="0"/>
        <v/>
      </c>
      <c r="K58" s="74" t="str">
        <f>IF(H58="","",COUNTIFS('Bajas técnico'!$A$5:$A$373,"&gt;="&amp;H58,'Bajas técnico'!$A$5:$A$373,"&lt;="&amp;I58))</f>
        <v/>
      </c>
      <c r="L58" s="74" t="str">
        <f t="shared" si="1"/>
        <v/>
      </c>
      <c r="M58" s="82" t="str">
        <f t="shared" si="2"/>
        <v/>
      </c>
      <c r="O58">
        <f t="shared" si="3"/>
        <v>0</v>
      </c>
      <c r="P58" s="51" t="str">
        <f t="shared" si="4"/>
        <v/>
      </c>
      <c r="Q58" s="51" t="str">
        <f t="shared" si="5"/>
        <v/>
      </c>
      <c r="R58" s="52">
        <f t="shared" si="6"/>
        <v>0</v>
      </c>
      <c r="S58" s="52">
        <f t="shared" si="7"/>
        <v>0</v>
      </c>
      <c r="V58" s="47"/>
      <c r="W58" s="47"/>
      <c r="X58" s="47"/>
      <c r="Y58" t="e">
        <f t="shared" si="8"/>
        <v>#VALUE!</v>
      </c>
    </row>
    <row r="59" spans="2:28" x14ac:dyDescent="0.25">
      <c r="B59" s="83"/>
      <c r="C59" s="70"/>
      <c r="D59" s="70"/>
      <c r="E59" s="70"/>
      <c r="F59" s="86"/>
      <c r="G59" s="86"/>
      <c r="H59" s="39"/>
      <c r="I59" s="39"/>
      <c r="J59" s="73" t="str">
        <f t="shared" si="0"/>
        <v/>
      </c>
      <c r="K59" s="74" t="str">
        <f>IF(H59="","",COUNTIFS('Bajas técnico'!$A$5:$A$373,"&gt;="&amp;H59,'Bajas técnico'!$A$5:$A$373,"&lt;="&amp;I59))</f>
        <v/>
      </c>
      <c r="L59" s="74" t="str">
        <f t="shared" si="1"/>
        <v/>
      </c>
      <c r="M59" s="82" t="str">
        <f t="shared" si="2"/>
        <v/>
      </c>
      <c r="O59">
        <f t="shared" si="3"/>
        <v>0</v>
      </c>
      <c r="P59" s="51" t="str">
        <f t="shared" si="4"/>
        <v/>
      </c>
      <c r="Q59" s="51" t="str">
        <f t="shared" si="5"/>
        <v/>
      </c>
      <c r="R59" s="52">
        <f t="shared" si="6"/>
        <v>0</v>
      </c>
      <c r="S59" s="52">
        <f t="shared" si="7"/>
        <v>0</v>
      </c>
      <c r="V59" s="47"/>
      <c r="W59" s="47"/>
      <c r="X59" s="47"/>
      <c r="Y59" t="e">
        <f t="shared" si="8"/>
        <v>#VALUE!</v>
      </c>
    </row>
    <row r="60" spans="2:28" x14ac:dyDescent="0.25">
      <c r="B60" s="81"/>
      <c r="C60" s="70"/>
      <c r="D60" s="70"/>
      <c r="E60" s="70"/>
      <c r="F60" s="86"/>
      <c r="G60" s="86"/>
      <c r="H60" s="39"/>
      <c r="I60" s="39"/>
      <c r="J60" s="73" t="str">
        <f t="shared" si="0"/>
        <v/>
      </c>
      <c r="K60" s="74" t="str">
        <f>IF(H60="","",COUNTIFS('Bajas técnico'!$A$5:$A$373,"&gt;="&amp;H60,'Bajas técnico'!$A$5:$A$373,"&lt;="&amp;I60))</f>
        <v/>
      </c>
      <c r="L60" s="74" t="str">
        <f t="shared" si="1"/>
        <v/>
      </c>
      <c r="M60" s="82" t="str">
        <f t="shared" si="2"/>
        <v/>
      </c>
      <c r="O60">
        <f t="shared" si="3"/>
        <v>0</v>
      </c>
      <c r="P60" s="51" t="str">
        <f t="shared" si="4"/>
        <v/>
      </c>
      <c r="Q60" s="51" t="str">
        <f t="shared" si="5"/>
        <v/>
      </c>
      <c r="R60" s="52">
        <f t="shared" si="6"/>
        <v>0</v>
      </c>
      <c r="S60" s="52">
        <f t="shared" si="7"/>
        <v>0</v>
      </c>
      <c r="V60" s="47"/>
      <c r="W60" s="47"/>
      <c r="X60" s="47"/>
      <c r="Y60" t="e">
        <f t="shared" si="8"/>
        <v>#VALUE!</v>
      </c>
    </row>
    <row r="61" spans="2:28" x14ac:dyDescent="0.25">
      <c r="B61" s="81"/>
      <c r="C61" s="70"/>
      <c r="D61" s="70"/>
      <c r="E61" s="70"/>
      <c r="F61" s="86"/>
      <c r="G61" s="86"/>
      <c r="H61" s="39"/>
      <c r="I61" s="39"/>
      <c r="J61" s="73" t="str">
        <f t="shared" si="0"/>
        <v/>
      </c>
      <c r="K61" s="74" t="str">
        <f>IF(H61="","",COUNTIFS('Bajas técnico'!$A$5:$A$373,"&gt;="&amp;H61,'Bajas técnico'!$A$5:$A$373,"&lt;="&amp;I61))</f>
        <v/>
      </c>
      <c r="L61" s="74" t="str">
        <f t="shared" si="1"/>
        <v/>
      </c>
      <c r="M61" s="82" t="str">
        <f t="shared" si="2"/>
        <v/>
      </c>
      <c r="O61">
        <f t="shared" si="3"/>
        <v>0</v>
      </c>
      <c r="P61" s="51" t="str">
        <f t="shared" si="4"/>
        <v/>
      </c>
      <c r="Q61" s="51" t="str">
        <f t="shared" si="5"/>
        <v/>
      </c>
      <c r="R61" s="52">
        <f t="shared" si="6"/>
        <v>0</v>
      </c>
      <c r="S61" s="52">
        <f t="shared" si="7"/>
        <v>0</v>
      </c>
      <c r="V61" s="47"/>
      <c r="W61" s="47"/>
      <c r="X61" s="47"/>
      <c r="Y61" t="e">
        <f t="shared" si="8"/>
        <v>#VALUE!</v>
      </c>
    </row>
    <row r="62" spans="2:28" x14ac:dyDescent="0.25">
      <c r="B62" s="81"/>
      <c r="C62" s="70"/>
      <c r="D62" s="70"/>
      <c r="E62" s="70"/>
      <c r="F62" s="86"/>
      <c r="G62" s="86"/>
      <c r="H62" s="39"/>
      <c r="I62" s="39"/>
      <c r="J62" s="73" t="str">
        <f t="shared" si="0"/>
        <v/>
      </c>
      <c r="K62" s="74" t="str">
        <f>IF(H62="","",COUNTIFS('Bajas técnico'!$A$5:$A$373,"&gt;="&amp;H62,'Bajas técnico'!$A$5:$A$373,"&lt;="&amp;I62))</f>
        <v/>
      </c>
      <c r="L62" s="74" t="str">
        <f t="shared" si="1"/>
        <v/>
      </c>
      <c r="M62" s="82" t="str">
        <f t="shared" si="2"/>
        <v/>
      </c>
      <c r="O62">
        <f t="shared" si="3"/>
        <v>0</v>
      </c>
      <c r="P62" s="51" t="str">
        <f t="shared" si="4"/>
        <v/>
      </c>
      <c r="Q62" s="51" t="str">
        <f t="shared" si="5"/>
        <v/>
      </c>
      <c r="R62" s="52">
        <f t="shared" si="6"/>
        <v>0</v>
      </c>
      <c r="S62" s="52">
        <f t="shared" si="7"/>
        <v>0</v>
      </c>
      <c r="V62" s="47"/>
      <c r="W62" s="47"/>
      <c r="X62" s="47"/>
      <c r="Y62" t="e">
        <f t="shared" si="8"/>
        <v>#VALUE!</v>
      </c>
      <c r="AB62" s="46"/>
    </row>
    <row r="63" spans="2:28" x14ac:dyDescent="0.25">
      <c r="B63" s="83"/>
      <c r="C63" s="70"/>
      <c r="D63" s="70"/>
      <c r="E63" s="70"/>
      <c r="F63" s="86"/>
      <c r="G63" s="86"/>
      <c r="H63" s="39"/>
      <c r="I63" s="39"/>
      <c r="J63" s="73" t="str">
        <f t="shared" si="0"/>
        <v/>
      </c>
      <c r="K63" s="74" t="str">
        <f>IF(H63="","",COUNTIFS('Bajas técnico'!$A$5:$A$373,"&gt;="&amp;H63,'Bajas técnico'!$A$5:$A$373,"&lt;="&amp;I63))</f>
        <v/>
      </c>
      <c r="L63" s="74" t="str">
        <f t="shared" si="1"/>
        <v/>
      </c>
      <c r="M63" s="82" t="str">
        <f t="shared" si="2"/>
        <v/>
      </c>
      <c r="O63">
        <f t="shared" si="3"/>
        <v>0</v>
      </c>
      <c r="P63" s="51" t="str">
        <f t="shared" si="4"/>
        <v/>
      </c>
      <c r="Q63" s="51" t="str">
        <f t="shared" si="5"/>
        <v/>
      </c>
      <c r="R63" s="52">
        <f t="shared" si="6"/>
        <v>0</v>
      </c>
      <c r="S63" s="52">
        <f t="shared" si="7"/>
        <v>0</v>
      </c>
      <c r="V63" s="47"/>
      <c r="W63" s="47"/>
      <c r="X63" s="47"/>
      <c r="Y63" t="e">
        <f t="shared" si="8"/>
        <v>#VALUE!</v>
      </c>
    </row>
    <row r="64" spans="2:28" ht="15.75" thickBot="1" x14ac:dyDescent="0.3">
      <c r="B64" s="84"/>
      <c r="C64" s="85"/>
      <c r="D64" s="85"/>
      <c r="E64" s="85"/>
      <c r="F64" s="87"/>
      <c r="G64" s="87"/>
      <c r="H64" s="45"/>
      <c r="I64" s="45"/>
      <c r="J64" s="73" t="str">
        <f t="shared" si="0"/>
        <v/>
      </c>
      <c r="K64" s="74" t="str">
        <f>IF(H64="","",COUNTIFS('Bajas técnico'!$A$5:$A$373,"&gt;="&amp;H64,'Bajas técnico'!$A$5:$A$373,"&lt;="&amp;I64))</f>
        <v/>
      </c>
      <c r="L64" s="74" t="str">
        <f t="shared" si="1"/>
        <v/>
      </c>
      <c r="M64" s="82" t="str">
        <f t="shared" si="2"/>
        <v/>
      </c>
      <c r="O64">
        <f t="shared" si="3"/>
        <v>0</v>
      </c>
      <c r="P64" s="51" t="str">
        <f t="shared" si="4"/>
        <v/>
      </c>
      <c r="Q64" s="51" t="str">
        <f t="shared" si="5"/>
        <v/>
      </c>
      <c r="R64" s="52">
        <f t="shared" si="6"/>
        <v>0</v>
      </c>
      <c r="S64" s="52">
        <f t="shared" si="7"/>
        <v>0</v>
      </c>
      <c r="V64" s="47"/>
      <c r="W64" s="47"/>
      <c r="X64" s="47"/>
      <c r="Y64" t="e">
        <f t="shared" si="8"/>
        <v>#VALUE!</v>
      </c>
    </row>
    <row r="65" spans="2:16" s="21" customFormat="1" ht="21.6" customHeight="1" thickBot="1" x14ac:dyDescent="0.3">
      <c r="B65" s="102" t="s">
        <v>71</v>
      </c>
      <c r="C65" s="103"/>
      <c r="D65" s="103"/>
      <c r="E65" s="103"/>
      <c r="F65" s="103"/>
      <c r="G65" s="104"/>
      <c r="H65" s="99" t="s">
        <v>76</v>
      </c>
      <c r="I65" s="100"/>
      <c r="J65" s="101"/>
      <c r="K65" s="69"/>
      <c r="L65" s="69"/>
      <c r="M65" s="75">
        <f>SUM(M16:M64)</f>
        <v>0</v>
      </c>
      <c r="O65" s="59">
        <f>SUM(J16:J44)</f>
        <v>0</v>
      </c>
      <c r="P65" s="21" t="s">
        <v>63</v>
      </c>
    </row>
    <row r="66" spans="2:16" ht="19.149999999999999" customHeight="1" x14ac:dyDescent="0.25">
      <c r="B66" s="106" t="s">
        <v>81</v>
      </c>
      <c r="C66" s="106"/>
      <c r="D66" s="106"/>
      <c r="E66" s="106"/>
      <c r="F66" s="106"/>
      <c r="G66" s="106"/>
      <c r="H66" s="106"/>
      <c r="I66" s="106"/>
      <c r="J66" s="106"/>
      <c r="K66" s="106"/>
      <c r="L66" s="106"/>
      <c r="M66" s="106"/>
    </row>
    <row r="67" spans="2:16" ht="19.149999999999999" customHeight="1" x14ac:dyDescent="0.25">
      <c r="B67" s="105" t="s">
        <v>70</v>
      </c>
      <c r="C67" s="105"/>
      <c r="D67" s="105"/>
      <c r="E67" s="105"/>
      <c r="F67" s="105"/>
      <c r="G67" s="105"/>
      <c r="H67" s="105"/>
      <c r="I67" s="105"/>
      <c r="J67" s="105"/>
      <c r="K67" s="105"/>
      <c r="L67" s="105"/>
      <c r="M67" s="105"/>
    </row>
    <row r="68" spans="2:16" ht="19.149999999999999" customHeight="1" x14ac:dyDescent="0.25">
      <c r="B68" s="94" t="s">
        <v>62</v>
      </c>
      <c r="C68" s="94"/>
      <c r="D68" s="94"/>
      <c r="E68" s="94"/>
      <c r="F68" s="94"/>
      <c r="G68" s="94"/>
      <c r="H68" s="22"/>
      <c r="I68" s="22"/>
      <c r="J68" s="22"/>
      <c r="K68" s="61"/>
      <c r="L68" s="64"/>
      <c r="M68" s="22"/>
    </row>
    <row r="70" spans="2:16" x14ac:dyDescent="0.25">
      <c r="M70" s="28" t="s">
        <v>80</v>
      </c>
    </row>
  </sheetData>
  <sheetProtection algorithmName="SHA-512" hashValue="80h0fLPI+3zYz69cbmlvr9ya5isAVdei4PM/yRVLkVgoiZIbyXgN1GlT2FVGaiKwYJ7Uo/7h84/8j9GEWNICJA==" saltValue="jBWtW2i+TRuCsNj2Msz9dQ==" spinCount="100000" sheet="1" objects="1" scenarios="1"/>
  <dataConsolidate/>
  <mergeCells count="82">
    <mergeCell ref="D9:M9"/>
    <mergeCell ref="H10:I10"/>
    <mergeCell ref="J10:M10"/>
    <mergeCell ref="E10:F10"/>
    <mergeCell ref="J12:M12"/>
    <mergeCell ref="J13:M13"/>
    <mergeCell ref="B4:C4"/>
    <mergeCell ref="B3:C3"/>
    <mergeCell ref="D4:G4"/>
    <mergeCell ref="D3:G3"/>
    <mergeCell ref="B6:M6"/>
    <mergeCell ref="B7:C7"/>
    <mergeCell ref="B8:C8"/>
    <mergeCell ref="B9:C9"/>
    <mergeCell ref="B10:C10"/>
    <mergeCell ref="B11:M11"/>
    <mergeCell ref="D7:E7"/>
    <mergeCell ref="F7:M7"/>
    <mergeCell ref="J8:M8"/>
    <mergeCell ref="F8:H8"/>
    <mergeCell ref="B12:C12"/>
    <mergeCell ref="B68:G68"/>
    <mergeCell ref="B13:C13"/>
    <mergeCell ref="F13:G13"/>
    <mergeCell ref="H65:J65"/>
    <mergeCell ref="B65:G65"/>
    <mergeCell ref="B67:M67"/>
    <mergeCell ref="B66:M66"/>
    <mergeCell ref="F15:G15"/>
    <mergeCell ref="F16:G16"/>
    <mergeCell ref="B14:M14"/>
    <mergeCell ref="F21:G21"/>
    <mergeCell ref="F22:G22"/>
    <mergeCell ref="F23:G23"/>
    <mergeCell ref="F24:G24"/>
    <mergeCell ref="F25:G25"/>
    <mergeCell ref="F26:G26"/>
    <mergeCell ref="F17:G17"/>
    <mergeCell ref="F18:G18"/>
    <mergeCell ref="F19:G19"/>
    <mergeCell ref="F20:G20"/>
    <mergeCell ref="D12:E12"/>
    <mergeCell ref="F12:G12"/>
    <mergeCell ref="D13:E13"/>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F54:G54"/>
    <mergeCell ref="F55:G55"/>
    <mergeCell ref="F56:G56"/>
    <mergeCell ref="F62:G62"/>
    <mergeCell ref="F63:G63"/>
    <mergeCell ref="F64:G64"/>
    <mergeCell ref="F57:G57"/>
    <mergeCell ref="F58:G58"/>
    <mergeCell ref="F59:G59"/>
    <mergeCell ref="F60:G60"/>
    <mergeCell ref="F61:G61"/>
  </mergeCells>
  <dataValidations count="4">
    <dataValidation type="date" allowBlank="1" showInputMessage="1" showErrorMessage="1" errorTitle="Perioso sub 01/09/25 a 30/06/26" error="La fecha de inicio tiene que estar comprendida dentro del periodo subvencionable. Del 01/09/25 al 30/06/26" sqref="B13:C13" xr:uid="{00000000-0002-0000-0000-000000000000}">
      <formula1>45901</formula1>
      <formula2>46203</formula2>
    </dataValidation>
    <dataValidation type="date" allowBlank="1" showInputMessage="1" showErrorMessage="1" errorTitle="Periodo sub 01/09/25 al 30/06/26" error="La fecha fin tiene que ser posterior a la fecha de inicio y anterior o igual a la fecha fin del periodo subvencionable, 30/06/2026." sqref="D13:E13" xr:uid="{00000000-0002-0000-0000-000001000000}">
      <formula1>B13</formula1>
      <formula2>46203</formula2>
    </dataValidation>
    <dataValidation type="date" allowBlank="1" showInputMessage="1" showErrorMessage="1" errorTitle="Error fecha periodo subv." error="La fecha debe estar comprendida entre la fecha de inicio y la fecha del fin del periodo subvencionable del técnico" sqref="H16 I17:I64 H17:H64 I16" xr:uid="{00000000-0002-0000-0000-000002000000}">
      <formula1>$B$13</formula1>
      <formula2>$D$13</formula2>
    </dataValidation>
    <dataValidation type="decimal" allowBlank="1" showInputMessage="1" showErrorMessage="1" errorTitle="Jornada subv. mín. 50%" error="% Jornada debe tener un valor inferior o igual a 100 y mayor o igual que 50." sqref="F13:G13" xr:uid="{00000000-0002-0000-0000-000003000000}">
      <formula1>0.5</formula1>
      <formula2>1</formula2>
    </dataValidation>
  </dataValidations>
  <printOptions horizontalCentered="1" verticalCentered="1"/>
  <pageMargins left="0.7" right="0.7" top="0.75" bottom="0.75" header="0.3" footer="0.3"/>
  <pageSetup paperSize="9" scale="57" fitToHeight="0"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4000000}">
          <x14:formula1>
            <xm:f>Tablas!$B$2:$B$3</xm:f>
          </x14:formula1>
          <xm:sqref>D7:E7</xm:sqref>
        </x14:dataValidation>
        <x14:dataValidation type="list" allowBlank="1" showInputMessage="1" showErrorMessage="1" xr:uid="{00000000-0002-0000-0000-000005000000}">
          <x14:formula1>
            <xm:f>Tablas!$C$2:$C$4</xm:f>
          </x14:formula1>
          <xm:sqref>J10:M10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07990-FC8F-486D-9492-1916CDC56BD7}">
  <dimension ref="A2:A377"/>
  <sheetViews>
    <sheetView showGridLines="0" workbookViewId="0">
      <selection activeCell="A5" sqref="A5"/>
    </sheetView>
  </sheetViews>
  <sheetFormatPr baseColWidth="10" defaultRowHeight="15" x14ac:dyDescent="0.25"/>
  <cols>
    <col min="1" max="1" width="21.85546875" style="51" bestFit="1" customWidth="1"/>
  </cols>
  <sheetData>
    <row r="2" spans="1:1" ht="61.5" customHeight="1" x14ac:dyDescent="0.25"/>
    <row r="3" spans="1:1" ht="15.75" thickBot="1" x14ac:dyDescent="0.3"/>
    <row r="4" spans="1:1" ht="15.75" thickBot="1" x14ac:dyDescent="0.3">
      <c r="A4" s="68" t="s">
        <v>82</v>
      </c>
    </row>
    <row r="5" spans="1:1" x14ac:dyDescent="0.25">
      <c r="A5" s="65"/>
    </row>
    <row r="6" spans="1:1" x14ac:dyDescent="0.25">
      <c r="A6" s="66"/>
    </row>
    <row r="7" spans="1:1" x14ac:dyDescent="0.25">
      <c r="A7" s="66"/>
    </row>
    <row r="8" spans="1:1" x14ac:dyDescent="0.25">
      <c r="A8" s="66"/>
    </row>
    <row r="9" spans="1:1" x14ac:dyDescent="0.25">
      <c r="A9" s="66"/>
    </row>
    <row r="10" spans="1:1" x14ac:dyDescent="0.25">
      <c r="A10" s="66"/>
    </row>
    <row r="11" spans="1:1" x14ac:dyDescent="0.25">
      <c r="A11" s="66"/>
    </row>
    <row r="12" spans="1:1" x14ac:dyDescent="0.25">
      <c r="A12" s="66"/>
    </row>
    <row r="13" spans="1:1" x14ac:dyDescent="0.25">
      <c r="A13" s="66"/>
    </row>
    <row r="14" spans="1:1" x14ac:dyDescent="0.25">
      <c r="A14" s="66"/>
    </row>
    <row r="15" spans="1:1" x14ac:dyDescent="0.25">
      <c r="A15" s="66"/>
    </row>
    <row r="16" spans="1:1" x14ac:dyDescent="0.25">
      <c r="A16" s="66"/>
    </row>
    <row r="17" spans="1:1" x14ac:dyDescent="0.25">
      <c r="A17" s="66"/>
    </row>
    <row r="18" spans="1:1" x14ac:dyDescent="0.25">
      <c r="A18" s="66"/>
    </row>
    <row r="19" spans="1:1" x14ac:dyDescent="0.25">
      <c r="A19" s="66"/>
    </row>
    <row r="20" spans="1:1" x14ac:dyDescent="0.25">
      <c r="A20" s="66"/>
    </row>
    <row r="21" spans="1:1" x14ac:dyDescent="0.25">
      <c r="A21" s="66"/>
    </row>
    <row r="22" spans="1:1" x14ac:dyDescent="0.25">
      <c r="A22" s="66"/>
    </row>
    <row r="23" spans="1:1" x14ac:dyDescent="0.25">
      <c r="A23" s="66"/>
    </row>
    <row r="24" spans="1:1" x14ac:dyDescent="0.25">
      <c r="A24" s="66"/>
    </row>
    <row r="25" spans="1:1" x14ac:dyDescent="0.25">
      <c r="A25" s="66"/>
    </row>
    <row r="26" spans="1:1" x14ac:dyDescent="0.25">
      <c r="A26" s="66"/>
    </row>
    <row r="27" spans="1:1" x14ac:dyDescent="0.25">
      <c r="A27" s="66"/>
    </row>
    <row r="28" spans="1:1" x14ac:dyDescent="0.25">
      <c r="A28" s="66"/>
    </row>
    <row r="29" spans="1:1" x14ac:dyDescent="0.25">
      <c r="A29" s="66"/>
    </row>
    <row r="30" spans="1:1" x14ac:dyDescent="0.25">
      <c r="A30" s="66"/>
    </row>
    <row r="31" spans="1:1" x14ac:dyDescent="0.25">
      <c r="A31" s="66"/>
    </row>
    <row r="32" spans="1:1" x14ac:dyDescent="0.25">
      <c r="A32" s="66"/>
    </row>
    <row r="33" spans="1:1" x14ac:dyDescent="0.25">
      <c r="A33" s="66"/>
    </row>
    <row r="34" spans="1:1" x14ac:dyDescent="0.25">
      <c r="A34" s="66"/>
    </row>
    <row r="35" spans="1:1" x14ac:dyDescent="0.25">
      <c r="A35" s="66"/>
    </row>
    <row r="36" spans="1:1" x14ac:dyDescent="0.25">
      <c r="A36" s="66"/>
    </row>
    <row r="37" spans="1:1" x14ac:dyDescent="0.25">
      <c r="A37" s="66"/>
    </row>
    <row r="38" spans="1:1" x14ac:dyDescent="0.25">
      <c r="A38" s="66"/>
    </row>
    <row r="39" spans="1:1" x14ac:dyDescent="0.25">
      <c r="A39" s="66"/>
    </row>
    <row r="40" spans="1:1" x14ac:dyDescent="0.25">
      <c r="A40" s="66"/>
    </row>
    <row r="41" spans="1:1" x14ac:dyDescent="0.25">
      <c r="A41" s="66"/>
    </row>
    <row r="42" spans="1:1" x14ac:dyDescent="0.25">
      <c r="A42" s="66"/>
    </row>
    <row r="43" spans="1:1" x14ac:dyDescent="0.25">
      <c r="A43" s="66"/>
    </row>
    <row r="44" spans="1:1" x14ac:dyDescent="0.25">
      <c r="A44" s="66"/>
    </row>
    <row r="45" spans="1:1" x14ac:dyDescent="0.25">
      <c r="A45" s="66"/>
    </row>
    <row r="46" spans="1:1" x14ac:dyDescent="0.25">
      <c r="A46" s="66"/>
    </row>
    <row r="47" spans="1:1" x14ac:dyDescent="0.25">
      <c r="A47" s="66"/>
    </row>
    <row r="48" spans="1:1" x14ac:dyDescent="0.25">
      <c r="A48" s="66"/>
    </row>
    <row r="49" spans="1:1" x14ac:dyDescent="0.25">
      <c r="A49" s="66"/>
    </row>
    <row r="50" spans="1:1" x14ac:dyDescent="0.25">
      <c r="A50" s="66"/>
    </row>
    <row r="51" spans="1:1" x14ac:dyDescent="0.25">
      <c r="A51" s="66"/>
    </row>
    <row r="52" spans="1:1" x14ac:dyDescent="0.25">
      <c r="A52" s="66"/>
    </row>
    <row r="53" spans="1:1" x14ac:dyDescent="0.25">
      <c r="A53" s="66"/>
    </row>
    <row r="54" spans="1:1" x14ac:dyDescent="0.25">
      <c r="A54" s="66"/>
    </row>
    <row r="55" spans="1:1" x14ac:dyDescent="0.25">
      <c r="A55" s="66"/>
    </row>
    <row r="56" spans="1:1" x14ac:dyDescent="0.25">
      <c r="A56" s="66"/>
    </row>
    <row r="57" spans="1:1" x14ac:dyDescent="0.25">
      <c r="A57" s="66"/>
    </row>
    <row r="58" spans="1:1" x14ac:dyDescent="0.25">
      <c r="A58" s="66"/>
    </row>
    <row r="59" spans="1:1" x14ac:dyDescent="0.25">
      <c r="A59" s="66"/>
    </row>
    <row r="60" spans="1:1" x14ac:dyDescent="0.25">
      <c r="A60" s="66"/>
    </row>
    <row r="61" spans="1:1" x14ac:dyDescent="0.25">
      <c r="A61" s="66"/>
    </row>
    <row r="62" spans="1:1" x14ac:dyDescent="0.25">
      <c r="A62" s="66"/>
    </row>
    <row r="63" spans="1:1" x14ac:dyDescent="0.25">
      <c r="A63" s="66"/>
    </row>
    <row r="64" spans="1:1" x14ac:dyDescent="0.25">
      <c r="A64" s="66"/>
    </row>
    <row r="65" spans="1:1" x14ac:dyDescent="0.25">
      <c r="A65" s="66"/>
    </row>
    <row r="66" spans="1:1" x14ac:dyDescent="0.25">
      <c r="A66" s="66"/>
    </row>
    <row r="67" spans="1:1" x14ac:dyDescent="0.25">
      <c r="A67" s="66"/>
    </row>
    <row r="68" spans="1:1" x14ac:dyDescent="0.25">
      <c r="A68" s="66"/>
    </row>
    <row r="69" spans="1:1" x14ac:dyDescent="0.25">
      <c r="A69" s="66"/>
    </row>
    <row r="70" spans="1:1" x14ac:dyDescent="0.25">
      <c r="A70" s="66"/>
    </row>
    <row r="71" spans="1:1" x14ac:dyDescent="0.25">
      <c r="A71" s="66"/>
    </row>
    <row r="72" spans="1:1" x14ac:dyDescent="0.25">
      <c r="A72" s="66"/>
    </row>
    <row r="73" spans="1:1" x14ac:dyDescent="0.25">
      <c r="A73" s="66"/>
    </row>
    <row r="74" spans="1:1" x14ac:dyDescent="0.25">
      <c r="A74" s="66"/>
    </row>
    <row r="75" spans="1:1" x14ac:dyDescent="0.25">
      <c r="A75" s="66"/>
    </row>
    <row r="76" spans="1:1" x14ac:dyDescent="0.25">
      <c r="A76" s="66"/>
    </row>
    <row r="77" spans="1:1" x14ac:dyDescent="0.25">
      <c r="A77" s="66"/>
    </row>
    <row r="78" spans="1:1" x14ac:dyDescent="0.25">
      <c r="A78" s="66"/>
    </row>
    <row r="79" spans="1:1" x14ac:dyDescent="0.25">
      <c r="A79" s="66"/>
    </row>
    <row r="80" spans="1:1" x14ac:dyDescent="0.25">
      <c r="A80" s="66"/>
    </row>
    <row r="81" spans="1:1" x14ac:dyDescent="0.25">
      <c r="A81" s="66"/>
    </row>
    <row r="82" spans="1:1" x14ac:dyDescent="0.25">
      <c r="A82" s="66"/>
    </row>
    <row r="83" spans="1:1" x14ac:dyDescent="0.25">
      <c r="A83" s="66"/>
    </row>
    <row r="84" spans="1:1" x14ac:dyDescent="0.25">
      <c r="A84" s="66"/>
    </row>
    <row r="85" spans="1:1" x14ac:dyDescent="0.25">
      <c r="A85" s="66"/>
    </row>
    <row r="86" spans="1:1" x14ac:dyDescent="0.25">
      <c r="A86" s="66"/>
    </row>
    <row r="87" spans="1:1" x14ac:dyDescent="0.25">
      <c r="A87" s="66"/>
    </row>
    <row r="88" spans="1:1" x14ac:dyDescent="0.25">
      <c r="A88" s="66"/>
    </row>
    <row r="89" spans="1:1" x14ac:dyDescent="0.25">
      <c r="A89" s="66"/>
    </row>
    <row r="90" spans="1:1" x14ac:dyDescent="0.25">
      <c r="A90" s="66"/>
    </row>
    <row r="91" spans="1:1" x14ac:dyDescent="0.25">
      <c r="A91" s="66"/>
    </row>
    <row r="92" spans="1:1" x14ac:dyDescent="0.25">
      <c r="A92" s="66"/>
    </row>
    <row r="93" spans="1:1" x14ac:dyDescent="0.25">
      <c r="A93" s="66"/>
    </row>
    <row r="94" spans="1:1" x14ac:dyDescent="0.25">
      <c r="A94" s="66"/>
    </row>
    <row r="95" spans="1:1" x14ac:dyDescent="0.25">
      <c r="A95" s="66"/>
    </row>
    <row r="96" spans="1:1" x14ac:dyDescent="0.25">
      <c r="A96" s="66"/>
    </row>
    <row r="97" spans="1:1" x14ac:dyDescent="0.25">
      <c r="A97" s="66"/>
    </row>
    <row r="98" spans="1:1" x14ac:dyDescent="0.25">
      <c r="A98" s="66"/>
    </row>
    <row r="99" spans="1:1" x14ac:dyDescent="0.25">
      <c r="A99" s="66"/>
    </row>
    <row r="100" spans="1:1" x14ac:dyDescent="0.25">
      <c r="A100" s="66"/>
    </row>
    <row r="101" spans="1:1" x14ac:dyDescent="0.25">
      <c r="A101" s="66"/>
    </row>
    <row r="102" spans="1:1" x14ac:dyDescent="0.25">
      <c r="A102" s="66"/>
    </row>
    <row r="103" spans="1:1" x14ac:dyDescent="0.25">
      <c r="A103" s="66"/>
    </row>
    <row r="104" spans="1:1" x14ac:dyDescent="0.25">
      <c r="A104" s="66"/>
    </row>
    <row r="105" spans="1:1" x14ac:dyDescent="0.25">
      <c r="A105" s="66"/>
    </row>
    <row r="106" spans="1:1" x14ac:dyDescent="0.25">
      <c r="A106" s="66"/>
    </row>
    <row r="107" spans="1:1" x14ac:dyDescent="0.25">
      <c r="A107" s="66"/>
    </row>
    <row r="108" spans="1:1" x14ac:dyDescent="0.25">
      <c r="A108" s="66"/>
    </row>
    <row r="109" spans="1:1" x14ac:dyDescent="0.25">
      <c r="A109" s="66"/>
    </row>
    <row r="110" spans="1:1" x14ac:dyDescent="0.25">
      <c r="A110" s="66"/>
    </row>
    <row r="111" spans="1:1" x14ac:dyDescent="0.25">
      <c r="A111" s="66"/>
    </row>
    <row r="112" spans="1:1" x14ac:dyDescent="0.25">
      <c r="A112" s="66"/>
    </row>
    <row r="113" spans="1:1" x14ac:dyDescent="0.25">
      <c r="A113" s="66"/>
    </row>
    <row r="114" spans="1:1" x14ac:dyDescent="0.25">
      <c r="A114" s="66"/>
    </row>
    <row r="115" spans="1:1" x14ac:dyDescent="0.25">
      <c r="A115" s="66"/>
    </row>
    <row r="116" spans="1:1" x14ac:dyDescent="0.25">
      <c r="A116" s="66"/>
    </row>
    <row r="117" spans="1:1" x14ac:dyDescent="0.25">
      <c r="A117" s="66"/>
    </row>
    <row r="118" spans="1:1" x14ac:dyDescent="0.25">
      <c r="A118" s="66"/>
    </row>
    <row r="119" spans="1:1" x14ac:dyDescent="0.25">
      <c r="A119" s="66"/>
    </row>
    <row r="120" spans="1:1" x14ac:dyDescent="0.25">
      <c r="A120" s="66"/>
    </row>
    <row r="121" spans="1:1" x14ac:dyDescent="0.25">
      <c r="A121" s="66"/>
    </row>
    <row r="122" spans="1:1" x14ac:dyDescent="0.25">
      <c r="A122" s="66"/>
    </row>
    <row r="123" spans="1:1" x14ac:dyDescent="0.25">
      <c r="A123" s="66"/>
    </row>
    <row r="124" spans="1:1" x14ac:dyDescent="0.25">
      <c r="A124" s="66"/>
    </row>
    <row r="125" spans="1:1" x14ac:dyDescent="0.25">
      <c r="A125" s="66"/>
    </row>
    <row r="126" spans="1:1" x14ac:dyDescent="0.25">
      <c r="A126" s="66"/>
    </row>
    <row r="127" spans="1:1" x14ac:dyDescent="0.25">
      <c r="A127" s="66"/>
    </row>
    <row r="128" spans="1:1" x14ac:dyDescent="0.25">
      <c r="A128" s="66"/>
    </row>
    <row r="129" spans="1:1" x14ac:dyDescent="0.25">
      <c r="A129" s="66"/>
    </row>
    <row r="130" spans="1:1" x14ac:dyDescent="0.25">
      <c r="A130" s="66"/>
    </row>
    <row r="131" spans="1:1" x14ac:dyDescent="0.25">
      <c r="A131" s="66"/>
    </row>
    <row r="132" spans="1:1" x14ac:dyDescent="0.25">
      <c r="A132" s="66"/>
    </row>
    <row r="133" spans="1:1" x14ac:dyDescent="0.25">
      <c r="A133" s="66"/>
    </row>
    <row r="134" spans="1:1" x14ac:dyDescent="0.25">
      <c r="A134" s="66"/>
    </row>
    <row r="135" spans="1:1" x14ac:dyDescent="0.25">
      <c r="A135" s="66"/>
    </row>
    <row r="136" spans="1:1" x14ac:dyDescent="0.25">
      <c r="A136" s="66"/>
    </row>
    <row r="137" spans="1:1" x14ac:dyDescent="0.25">
      <c r="A137" s="66"/>
    </row>
    <row r="138" spans="1:1" x14ac:dyDescent="0.25">
      <c r="A138" s="66"/>
    </row>
    <row r="139" spans="1:1" x14ac:dyDescent="0.25">
      <c r="A139" s="66"/>
    </row>
    <row r="140" spans="1:1" x14ac:dyDescent="0.25">
      <c r="A140" s="66"/>
    </row>
    <row r="141" spans="1:1" x14ac:dyDescent="0.25">
      <c r="A141" s="66"/>
    </row>
    <row r="142" spans="1:1" x14ac:dyDescent="0.25">
      <c r="A142" s="66"/>
    </row>
    <row r="143" spans="1:1" x14ac:dyDescent="0.25">
      <c r="A143" s="66"/>
    </row>
    <row r="144" spans="1:1" x14ac:dyDescent="0.25">
      <c r="A144" s="66"/>
    </row>
    <row r="145" spans="1:1" x14ac:dyDescent="0.25">
      <c r="A145" s="66"/>
    </row>
    <row r="146" spans="1:1" x14ac:dyDescent="0.25">
      <c r="A146" s="66"/>
    </row>
    <row r="147" spans="1:1" x14ac:dyDescent="0.25">
      <c r="A147" s="66"/>
    </row>
    <row r="148" spans="1:1" x14ac:dyDescent="0.25">
      <c r="A148" s="66"/>
    </row>
    <row r="149" spans="1:1" x14ac:dyDescent="0.25">
      <c r="A149" s="66"/>
    </row>
    <row r="150" spans="1:1" x14ac:dyDescent="0.25">
      <c r="A150" s="66"/>
    </row>
    <row r="151" spans="1:1" x14ac:dyDescent="0.25">
      <c r="A151" s="66"/>
    </row>
    <row r="152" spans="1:1" x14ac:dyDescent="0.25">
      <c r="A152" s="66"/>
    </row>
    <row r="153" spans="1:1" x14ac:dyDescent="0.25">
      <c r="A153" s="66"/>
    </row>
    <row r="154" spans="1:1" x14ac:dyDescent="0.25">
      <c r="A154" s="66"/>
    </row>
    <row r="155" spans="1:1" x14ac:dyDescent="0.25">
      <c r="A155" s="66"/>
    </row>
    <row r="156" spans="1:1" x14ac:dyDescent="0.25">
      <c r="A156" s="66"/>
    </row>
    <row r="157" spans="1:1" x14ac:dyDescent="0.25">
      <c r="A157" s="66"/>
    </row>
    <row r="158" spans="1:1" x14ac:dyDescent="0.25">
      <c r="A158" s="66"/>
    </row>
    <row r="159" spans="1:1" x14ac:dyDescent="0.25">
      <c r="A159" s="66"/>
    </row>
    <row r="160" spans="1:1" x14ac:dyDescent="0.25">
      <c r="A160" s="66"/>
    </row>
    <row r="161" spans="1:1" x14ac:dyDescent="0.25">
      <c r="A161" s="66"/>
    </row>
    <row r="162" spans="1:1" x14ac:dyDescent="0.25">
      <c r="A162" s="66"/>
    </row>
    <row r="163" spans="1:1" x14ac:dyDescent="0.25">
      <c r="A163" s="66"/>
    </row>
    <row r="164" spans="1:1" x14ac:dyDescent="0.25">
      <c r="A164" s="66"/>
    </row>
    <row r="165" spans="1:1" x14ac:dyDescent="0.25">
      <c r="A165" s="66"/>
    </row>
    <row r="166" spans="1:1" x14ac:dyDescent="0.25">
      <c r="A166" s="66"/>
    </row>
    <row r="167" spans="1:1" x14ac:dyDescent="0.25">
      <c r="A167" s="66"/>
    </row>
    <row r="168" spans="1:1" x14ac:dyDescent="0.25">
      <c r="A168" s="66"/>
    </row>
    <row r="169" spans="1:1" x14ac:dyDescent="0.25">
      <c r="A169" s="66"/>
    </row>
    <row r="170" spans="1:1" x14ac:dyDescent="0.25">
      <c r="A170" s="66"/>
    </row>
    <row r="171" spans="1:1" x14ac:dyDescent="0.25">
      <c r="A171" s="66"/>
    </row>
    <row r="172" spans="1:1" x14ac:dyDescent="0.25">
      <c r="A172" s="66"/>
    </row>
    <row r="173" spans="1:1" x14ac:dyDescent="0.25">
      <c r="A173" s="66"/>
    </row>
    <row r="174" spans="1:1" x14ac:dyDescent="0.25">
      <c r="A174" s="66"/>
    </row>
    <row r="175" spans="1:1" x14ac:dyDescent="0.25">
      <c r="A175" s="66"/>
    </row>
    <row r="176" spans="1:1" x14ac:dyDescent="0.25">
      <c r="A176" s="66"/>
    </row>
    <row r="177" spans="1:1" x14ac:dyDescent="0.25">
      <c r="A177" s="66"/>
    </row>
    <row r="178" spans="1:1" x14ac:dyDescent="0.25">
      <c r="A178" s="66"/>
    </row>
    <row r="179" spans="1:1" x14ac:dyDescent="0.25">
      <c r="A179" s="66"/>
    </row>
    <row r="180" spans="1:1" x14ac:dyDescent="0.25">
      <c r="A180" s="66"/>
    </row>
    <row r="181" spans="1:1" x14ac:dyDescent="0.25">
      <c r="A181" s="66"/>
    </row>
    <row r="182" spans="1:1" x14ac:dyDescent="0.25">
      <c r="A182" s="66"/>
    </row>
    <row r="183" spans="1:1" x14ac:dyDescent="0.25">
      <c r="A183" s="66"/>
    </row>
    <row r="184" spans="1:1" x14ac:dyDescent="0.25">
      <c r="A184" s="66"/>
    </row>
    <row r="185" spans="1:1" x14ac:dyDescent="0.25">
      <c r="A185" s="66"/>
    </row>
    <row r="186" spans="1:1" x14ac:dyDescent="0.25">
      <c r="A186" s="66"/>
    </row>
    <row r="187" spans="1:1" x14ac:dyDescent="0.25">
      <c r="A187" s="66"/>
    </row>
    <row r="188" spans="1:1" x14ac:dyDescent="0.25">
      <c r="A188" s="66"/>
    </row>
    <row r="189" spans="1:1" x14ac:dyDescent="0.25">
      <c r="A189" s="66"/>
    </row>
    <row r="190" spans="1:1" x14ac:dyDescent="0.25">
      <c r="A190" s="66"/>
    </row>
    <row r="191" spans="1:1" x14ac:dyDescent="0.25">
      <c r="A191" s="66"/>
    </row>
    <row r="192" spans="1:1" x14ac:dyDescent="0.25">
      <c r="A192" s="66"/>
    </row>
    <row r="193" spans="1:1" x14ac:dyDescent="0.25">
      <c r="A193" s="66"/>
    </row>
    <row r="194" spans="1:1" x14ac:dyDescent="0.25">
      <c r="A194" s="66"/>
    </row>
    <row r="195" spans="1:1" x14ac:dyDescent="0.25">
      <c r="A195" s="66"/>
    </row>
    <row r="196" spans="1:1" x14ac:dyDescent="0.25">
      <c r="A196" s="66"/>
    </row>
    <row r="197" spans="1:1" x14ac:dyDescent="0.25">
      <c r="A197" s="66"/>
    </row>
    <row r="198" spans="1:1" x14ac:dyDescent="0.25">
      <c r="A198" s="66"/>
    </row>
    <row r="199" spans="1:1" x14ac:dyDescent="0.25">
      <c r="A199" s="66"/>
    </row>
    <row r="200" spans="1:1" x14ac:dyDescent="0.25">
      <c r="A200" s="66"/>
    </row>
    <row r="201" spans="1:1" x14ac:dyDescent="0.25">
      <c r="A201" s="66"/>
    </row>
    <row r="202" spans="1:1" x14ac:dyDescent="0.25">
      <c r="A202" s="66"/>
    </row>
    <row r="203" spans="1:1" x14ac:dyDescent="0.25">
      <c r="A203" s="66"/>
    </row>
    <row r="204" spans="1:1" x14ac:dyDescent="0.25">
      <c r="A204" s="66"/>
    </row>
    <row r="205" spans="1:1" x14ac:dyDescent="0.25">
      <c r="A205" s="66"/>
    </row>
    <row r="206" spans="1:1" x14ac:dyDescent="0.25">
      <c r="A206" s="66"/>
    </row>
    <row r="207" spans="1:1" x14ac:dyDescent="0.25">
      <c r="A207" s="66"/>
    </row>
    <row r="208" spans="1:1" x14ac:dyDescent="0.25">
      <c r="A208" s="66"/>
    </row>
    <row r="209" spans="1:1" x14ac:dyDescent="0.25">
      <c r="A209" s="66"/>
    </row>
    <row r="210" spans="1:1" x14ac:dyDescent="0.25">
      <c r="A210" s="66"/>
    </row>
    <row r="211" spans="1:1" x14ac:dyDescent="0.25">
      <c r="A211" s="66"/>
    </row>
    <row r="212" spans="1:1" x14ac:dyDescent="0.25">
      <c r="A212" s="66"/>
    </row>
    <row r="213" spans="1:1" x14ac:dyDescent="0.25">
      <c r="A213" s="66"/>
    </row>
    <row r="214" spans="1:1" x14ac:dyDescent="0.25">
      <c r="A214" s="66"/>
    </row>
    <row r="215" spans="1:1" x14ac:dyDescent="0.25">
      <c r="A215" s="66"/>
    </row>
    <row r="216" spans="1:1" x14ac:dyDescent="0.25">
      <c r="A216" s="66"/>
    </row>
    <row r="217" spans="1:1" x14ac:dyDescent="0.25">
      <c r="A217" s="66"/>
    </row>
    <row r="218" spans="1:1" x14ac:dyDescent="0.25">
      <c r="A218" s="66"/>
    </row>
    <row r="219" spans="1:1" x14ac:dyDescent="0.25">
      <c r="A219" s="66"/>
    </row>
    <row r="220" spans="1:1" x14ac:dyDescent="0.25">
      <c r="A220" s="66"/>
    </row>
    <row r="221" spans="1:1" x14ac:dyDescent="0.25">
      <c r="A221" s="66"/>
    </row>
    <row r="222" spans="1:1" x14ac:dyDescent="0.25">
      <c r="A222" s="66"/>
    </row>
    <row r="223" spans="1:1" x14ac:dyDescent="0.25">
      <c r="A223" s="66"/>
    </row>
    <row r="224" spans="1:1" x14ac:dyDescent="0.25">
      <c r="A224" s="66"/>
    </row>
    <row r="225" spans="1:1" x14ac:dyDescent="0.25">
      <c r="A225" s="66"/>
    </row>
    <row r="226" spans="1:1" x14ac:dyDescent="0.25">
      <c r="A226" s="66"/>
    </row>
    <row r="227" spans="1:1" x14ac:dyDescent="0.25">
      <c r="A227" s="66"/>
    </row>
    <row r="228" spans="1:1" x14ac:dyDescent="0.25">
      <c r="A228" s="66"/>
    </row>
    <row r="229" spans="1:1" x14ac:dyDescent="0.25">
      <c r="A229" s="66"/>
    </row>
    <row r="230" spans="1:1" x14ac:dyDescent="0.25">
      <c r="A230" s="66"/>
    </row>
    <row r="231" spans="1:1" x14ac:dyDescent="0.25">
      <c r="A231" s="66"/>
    </row>
    <row r="232" spans="1:1" x14ac:dyDescent="0.25">
      <c r="A232" s="66"/>
    </row>
    <row r="233" spans="1:1" x14ac:dyDescent="0.25">
      <c r="A233" s="66"/>
    </row>
    <row r="234" spans="1:1" x14ac:dyDescent="0.25">
      <c r="A234" s="66"/>
    </row>
    <row r="235" spans="1:1" x14ac:dyDescent="0.25">
      <c r="A235" s="66"/>
    </row>
    <row r="236" spans="1:1" x14ac:dyDescent="0.25">
      <c r="A236" s="66"/>
    </row>
    <row r="237" spans="1:1" x14ac:dyDescent="0.25">
      <c r="A237" s="66"/>
    </row>
    <row r="238" spans="1:1" x14ac:dyDescent="0.25">
      <c r="A238" s="66"/>
    </row>
    <row r="239" spans="1:1" x14ac:dyDescent="0.25">
      <c r="A239" s="66"/>
    </row>
    <row r="240" spans="1:1" x14ac:dyDescent="0.25">
      <c r="A240" s="66"/>
    </row>
    <row r="241" spans="1:1" x14ac:dyDescent="0.25">
      <c r="A241" s="66"/>
    </row>
    <row r="242" spans="1:1" x14ac:dyDescent="0.25">
      <c r="A242" s="66"/>
    </row>
    <row r="243" spans="1:1" x14ac:dyDescent="0.25">
      <c r="A243" s="66"/>
    </row>
    <row r="244" spans="1:1" x14ac:dyDescent="0.25">
      <c r="A244" s="66"/>
    </row>
    <row r="245" spans="1:1" x14ac:dyDescent="0.25">
      <c r="A245" s="66"/>
    </row>
    <row r="246" spans="1:1" x14ac:dyDescent="0.25">
      <c r="A246" s="66"/>
    </row>
    <row r="247" spans="1:1" x14ac:dyDescent="0.25">
      <c r="A247" s="66"/>
    </row>
    <row r="248" spans="1:1" x14ac:dyDescent="0.25">
      <c r="A248" s="66"/>
    </row>
    <row r="249" spans="1:1" x14ac:dyDescent="0.25">
      <c r="A249" s="66"/>
    </row>
    <row r="250" spans="1:1" x14ac:dyDescent="0.25">
      <c r="A250" s="66"/>
    </row>
    <row r="251" spans="1:1" x14ac:dyDescent="0.25">
      <c r="A251" s="66"/>
    </row>
    <row r="252" spans="1:1" x14ac:dyDescent="0.25">
      <c r="A252" s="66"/>
    </row>
    <row r="253" spans="1:1" x14ac:dyDescent="0.25">
      <c r="A253" s="66"/>
    </row>
    <row r="254" spans="1:1" x14ac:dyDescent="0.25">
      <c r="A254" s="66"/>
    </row>
    <row r="255" spans="1:1" x14ac:dyDescent="0.25">
      <c r="A255" s="66"/>
    </row>
    <row r="256" spans="1:1" x14ac:dyDescent="0.25">
      <c r="A256" s="66"/>
    </row>
    <row r="257" spans="1:1" x14ac:dyDescent="0.25">
      <c r="A257" s="66"/>
    </row>
    <row r="258" spans="1:1" x14ac:dyDescent="0.25">
      <c r="A258" s="66"/>
    </row>
    <row r="259" spans="1:1" x14ac:dyDescent="0.25">
      <c r="A259" s="66"/>
    </row>
    <row r="260" spans="1:1" x14ac:dyDescent="0.25">
      <c r="A260" s="66"/>
    </row>
    <row r="261" spans="1:1" x14ac:dyDescent="0.25">
      <c r="A261" s="66"/>
    </row>
    <row r="262" spans="1:1" x14ac:dyDescent="0.25">
      <c r="A262" s="66"/>
    </row>
    <row r="263" spans="1:1" x14ac:dyDescent="0.25">
      <c r="A263" s="66"/>
    </row>
    <row r="264" spans="1:1" x14ac:dyDescent="0.25">
      <c r="A264" s="66"/>
    </row>
    <row r="265" spans="1:1" x14ac:dyDescent="0.25">
      <c r="A265" s="66"/>
    </row>
    <row r="266" spans="1:1" x14ac:dyDescent="0.25">
      <c r="A266" s="66"/>
    </row>
    <row r="267" spans="1:1" x14ac:dyDescent="0.25">
      <c r="A267" s="66"/>
    </row>
    <row r="268" spans="1:1" x14ac:dyDescent="0.25">
      <c r="A268" s="66"/>
    </row>
    <row r="269" spans="1:1" x14ac:dyDescent="0.25">
      <c r="A269" s="66"/>
    </row>
    <row r="270" spans="1:1" x14ac:dyDescent="0.25">
      <c r="A270" s="66"/>
    </row>
    <row r="271" spans="1:1" x14ac:dyDescent="0.25">
      <c r="A271" s="66"/>
    </row>
    <row r="272" spans="1:1" x14ac:dyDescent="0.25">
      <c r="A272" s="66"/>
    </row>
    <row r="273" spans="1:1" x14ac:dyDescent="0.25">
      <c r="A273" s="66"/>
    </row>
    <row r="274" spans="1:1" x14ac:dyDescent="0.25">
      <c r="A274" s="66"/>
    </row>
    <row r="275" spans="1:1" x14ac:dyDescent="0.25">
      <c r="A275" s="66"/>
    </row>
    <row r="276" spans="1:1" x14ac:dyDescent="0.25">
      <c r="A276" s="66"/>
    </row>
    <row r="277" spans="1:1" x14ac:dyDescent="0.25">
      <c r="A277" s="66"/>
    </row>
    <row r="278" spans="1:1" x14ac:dyDescent="0.25">
      <c r="A278" s="66"/>
    </row>
    <row r="279" spans="1:1" x14ac:dyDescent="0.25">
      <c r="A279" s="66"/>
    </row>
    <row r="280" spans="1:1" x14ac:dyDescent="0.25">
      <c r="A280" s="66"/>
    </row>
    <row r="281" spans="1:1" x14ac:dyDescent="0.25">
      <c r="A281" s="66"/>
    </row>
    <row r="282" spans="1:1" x14ac:dyDescent="0.25">
      <c r="A282" s="66"/>
    </row>
    <row r="283" spans="1:1" x14ac:dyDescent="0.25">
      <c r="A283" s="66"/>
    </row>
    <row r="284" spans="1:1" x14ac:dyDescent="0.25">
      <c r="A284" s="66"/>
    </row>
    <row r="285" spans="1:1" x14ac:dyDescent="0.25">
      <c r="A285" s="66"/>
    </row>
    <row r="286" spans="1:1" x14ac:dyDescent="0.25">
      <c r="A286" s="66"/>
    </row>
    <row r="287" spans="1:1" x14ac:dyDescent="0.25">
      <c r="A287" s="66"/>
    </row>
    <row r="288" spans="1:1" x14ac:dyDescent="0.25">
      <c r="A288" s="66"/>
    </row>
    <row r="289" spans="1:1" x14ac:dyDescent="0.25">
      <c r="A289" s="66"/>
    </row>
    <row r="290" spans="1:1" x14ac:dyDescent="0.25">
      <c r="A290" s="66"/>
    </row>
    <row r="291" spans="1:1" x14ac:dyDescent="0.25">
      <c r="A291" s="66"/>
    </row>
    <row r="292" spans="1:1" x14ac:dyDescent="0.25">
      <c r="A292" s="66"/>
    </row>
    <row r="293" spans="1:1" x14ac:dyDescent="0.25">
      <c r="A293" s="66"/>
    </row>
    <row r="294" spans="1:1" x14ac:dyDescent="0.25">
      <c r="A294" s="66"/>
    </row>
    <row r="295" spans="1:1" x14ac:dyDescent="0.25">
      <c r="A295" s="66"/>
    </row>
    <row r="296" spans="1:1" x14ac:dyDescent="0.25">
      <c r="A296" s="66"/>
    </row>
    <row r="297" spans="1:1" x14ac:dyDescent="0.25">
      <c r="A297" s="66"/>
    </row>
    <row r="298" spans="1:1" x14ac:dyDescent="0.25">
      <c r="A298" s="66"/>
    </row>
    <row r="299" spans="1:1" x14ac:dyDescent="0.25">
      <c r="A299" s="66"/>
    </row>
    <row r="300" spans="1:1" x14ac:dyDescent="0.25">
      <c r="A300" s="66"/>
    </row>
    <row r="301" spans="1:1" x14ac:dyDescent="0.25">
      <c r="A301" s="66"/>
    </row>
    <row r="302" spans="1:1" x14ac:dyDescent="0.25">
      <c r="A302" s="66"/>
    </row>
    <row r="303" spans="1:1" x14ac:dyDescent="0.25">
      <c r="A303" s="66"/>
    </row>
    <row r="304" spans="1:1" x14ac:dyDescent="0.25">
      <c r="A304" s="66"/>
    </row>
    <row r="305" spans="1:1" x14ac:dyDescent="0.25">
      <c r="A305" s="66"/>
    </row>
    <row r="306" spans="1:1" x14ac:dyDescent="0.25">
      <c r="A306" s="66"/>
    </row>
    <row r="307" spans="1:1" x14ac:dyDescent="0.25">
      <c r="A307" s="66"/>
    </row>
    <row r="308" spans="1:1" x14ac:dyDescent="0.25">
      <c r="A308" s="66"/>
    </row>
    <row r="309" spans="1:1" x14ac:dyDescent="0.25">
      <c r="A309" s="66"/>
    </row>
    <row r="310" spans="1:1" x14ac:dyDescent="0.25">
      <c r="A310" s="66"/>
    </row>
    <row r="311" spans="1:1" x14ac:dyDescent="0.25">
      <c r="A311" s="66"/>
    </row>
    <row r="312" spans="1:1" x14ac:dyDescent="0.25">
      <c r="A312" s="66"/>
    </row>
    <row r="313" spans="1:1" x14ac:dyDescent="0.25">
      <c r="A313" s="66"/>
    </row>
    <row r="314" spans="1:1" x14ac:dyDescent="0.25">
      <c r="A314" s="66"/>
    </row>
    <row r="315" spans="1:1" x14ac:dyDescent="0.25">
      <c r="A315" s="66"/>
    </row>
    <row r="316" spans="1:1" x14ac:dyDescent="0.25">
      <c r="A316" s="66"/>
    </row>
    <row r="317" spans="1:1" x14ac:dyDescent="0.25">
      <c r="A317" s="66"/>
    </row>
    <row r="318" spans="1:1" x14ac:dyDescent="0.25">
      <c r="A318" s="66"/>
    </row>
    <row r="319" spans="1:1" x14ac:dyDescent="0.25">
      <c r="A319" s="66"/>
    </row>
    <row r="320" spans="1:1" x14ac:dyDescent="0.25">
      <c r="A320" s="66"/>
    </row>
    <row r="321" spans="1:1" x14ac:dyDescent="0.25">
      <c r="A321" s="66"/>
    </row>
    <row r="322" spans="1:1" x14ac:dyDescent="0.25">
      <c r="A322" s="66"/>
    </row>
    <row r="323" spans="1:1" x14ac:dyDescent="0.25">
      <c r="A323" s="66"/>
    </row>
    <row r="324" spans="1:1" x14ac:dyDescent="0.25">
      <c r="A324" s="66"/>
    </row>
    <row r="325" spans="1:1" x14ac:dyDescent="0.25">
      <c r="A325" s="66"/>
    </row>
    <row r="326" spans="1:1" x14ac:dyDescent="0.25">
      <c r="A326" s="66"/>
    </row>
    <row r="327" spans="1:1" x14ac:dyDescent="0.25">
      <c r="A327" s="66"/>
    </row>
    <row r="328" spans="1:1" x14ac:dyDescent="0.25">
      <c r="A328" s="66"/>
    </row>
    <row r="329" spans="1:1" x14ac:dyDescent="0.25">
      <c r="A329" s="66"/>
    </row>
    <row r="330" spans="1:1" x14ac:dyDescent="0.25">
      <c r="A330" s="66"/>
    </row>
    <row r="331" spans="1:1" x14ac:dyDescent="0.25">
      <c r="A331" s="66"/>
    </row>
    <row r="332" spans="1:1" x14ac:dyDescent="0.25">
      <c r="A332" s="66"/>
    </row>
    <row r="333" spans="1:1" x14ac:dyDescent="0.25">
      <c r="A333" s="66"/>
    </row>
    <row r="334" spans="1:1" x14ac:dyDescent="0.25">
      <c r="A334" s="66"/>
    </row>
    <row r="335" spans="1:1" x14ac:dyDescent="0.25">
      <c r="A335" s="66"/>
    </row>
    <row r="336" spans="1:1" x14ac:dyDescent="0.25">
      <c r="A336" s="66"/>
    </row>
    <row r="337" spans="1:1" x14ac:dyDescent="0.25">
      <c r="A337" s="66"/>
    </row>
    <row r="338" spans="1:1" x14ac:dyDescent="0.25">
      <c r="A338" s="66"/>
    </row>
    <row r="339" spans="1:1" x14ac:dyDescent="0.25">
      <c r="A339" s="66"/>
    </row>
    <row r="340" spans="1:1" x14ac:dyDescent="0.25">
      <c r="A340" s="66"/>
    </row>
    <row r="341" spans="1:1" x14ac:dyDescent="0.25">
      <c r="A341" s="66"/>
    </row>
    <row r="342" spans="1:1" x14ac:dyDescent="0.25">
      <c r="A342" s="66"/>
    </row>
    <row r="343" spans="1:1" x14ac:dyDescent="0.25">
      <c r="A343" s="66"/>
    </row>
    <row r="344" spans="1:1" x14ac:dyDescent="0.25">
      <c r="A344" s="66"/>
    </row>
    <row r="345" spans="1:1" x14ac:dyDescent="0.25">
      <c r="A345" s="66"/>
    </row>
    <row r="346" spans="1:1" x14ac:dyDescent="0.25">
      <c r="A346" s="66"/>
    </row>
    <row r="347" spans="1:1" x14ac:dyDescent="0.25">
      <c r="A347" s="66"/>
    </row>
    <row r="348" spans="1:1" x14ac:dyDescent="0.25">
      <c r="A348" s="66"/>
    </row>
    <row r="349" spans="1:1" x14ac:dyDescent="0.25">
      <c r="A349" s="66"/>
    </row>
    <row r="350" spans="1:1" x14ac:dyDescent="0.25">
      <c r="A350" s="66"/>
    </row>
    <row r="351" spans="1:1" x14ac:dyDescent="0.25">
      <c r="A351" s="66"/>
    </row>
    <row r="352" spans="1:1" x14ac:dyDescent="0.25">
      <c r="A352" s="66"/>
    </row>
    <row r="353" spans="1:1" x14ac:dyDescent="0.25">
      <c r="A353" s="66"/>
    </row>
    <row r="354" spans="1:1" x14ac:dyDescent="0.25">
      <c r="A354" s="66"/>
    </row>
    <row r="355" spans="1:1" x14ac:dyDescent="0.25">
      <c r="A355" s="66"/>
    </row>
    <row r="356" spans="1:1" x14ac:dyDescent="0.25">
      <c r="A356" s="66"/>
    </row>
    <row r="357" spans="1:1" x14ac:dyDescent="0.25">
      <c r="A357" s="66"/>
    </row>
    <row r="358" spans="1:1" x14ac:dyDescent="0.25">
      <c r="A358" s="66"/>
    </row>
    <row r="359" spans="1:1" x14ac:dyDescent="0.25">
      <c r="A359" s="66"/>
    </row>
    <row r="360" spans="1:1" x14ac:dyDescent="0.25">
      <c r="A360" s="66"/>
    </row>
    <row r="361" spans="1:1" x14ac:dyDescent="0.25">
      <c r="A361" s="66"/>
    </row>
    <row r="362" spans="1:1" x14ac:dyDescent="0.25">
      <c r="A362" s="66"/>
    </row>
    <row r="363" spans="1:1" x14ac:dyDescent="0.25">
      <c r="A363" s="66"/>
    </row>
    <row r="364" spans="1:1" x14ac:dyDescent="0.25">
      <c r="A364" s="66"/>
    </row>
    <row r="365" spans="1:1" x14ac:dyDescent="0.25">
      <c r="A365" s="66"/>
    </row>
    <row r="366" spans="1:1" x14ac:dyDescent="0.25">
      <c r="A366" s="66"/>
    </row>
    <row r="367" spans="1:1" x14ac:dyDescent="0.25">
      <c r="A367" s="66"/>
    </row>
    <row r="368" spans="1:1" x14ac:dyDescent="0.25">
      <c r="A368" s="66"/>
    </row>
    <row r="369" spans="1:1" x14ac:dyDescent="0.25">
      <c r="A369" s="66"/>
    </row>
    <row r="370" spans="1:1" x14ac:dyDescent="0.25">
      <c r="A370" s="66"/>
    </row>
    <row r="371" spans="1:1" x14ac:dyDescent="0.25">
      <c r="A371" s="66"/>
    </row>
    <row r="372" spans="1:1" x14ac:dyDescent="0.25">
      <c r="A372" s="66"/>
    </row>
    <row r="373" spans="1:1" x14ac:dyDescent="0.25">
      <c r="A373" s="66"/>
    </row>
    <row r="374" spans="1:1" x14ac:dyDescent="0.25">
      <c r="A374" s="66"/>
    </row>
    <row r="375" spans="1:1" x14ac:dyDescent="0.25">
      <c r="A375" s="66"/>
    </row>
    <row r="376" spans="1:1" x14ac:dyDescent="0.25">
      <c r="A376" s="66"/>
    </row>
    <row r="377" spans="1:1" ht="15.75" thickBot="1" x14ac:dyDescent="0.3">
      <c r="A377" s="67"/>
    </row>
  </sheetData>
  <sheetProtection algorithmName="SHA-512" hashValue="g5jpm8mr5FAnFFV6y/TskEFja90nohXwB9u2adttPvVqTXZJ+C/PBuoyQgLSthcVWSP0ioLUVVhtcc9e1qmfag==" saltValue="HgZxQniAJGupHtPOV9F5IA==" spinCount="100000" sheet="1" objects="1" scenarios="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E10"/>
  <sheetViews>
    <sheetView showGridLines="0" zoomScale="85" zoomScaleNormal="85" workbookViewId="0">
      <selection activeCell="C4" sqref="C4:E4"/>
    </sheetView>
  </sheetViews>
  <sheetFormatPr baseColWidth="10" defaultColWidth="11.5703125" defaultRowHeight="15" x14ac:dyDescent="0.25"/>
  <cols>
    <col min="1" max="1" width="4.7109375" style="1" customWidth="1"/>
    <col min="2" max="2" width="21.28515625" style="1" customWidth="1"/>
    <col min="3" max="3" width="6" style="1" customWidth="1"/>
    <col min="4" max="4" width="30.7109375" style="1" customWidth="1"/>
    <col min="5" max="5" width="82.7109375" style="2" customWidth="1"/>
    <col min="6" max="6" width="7.28515625" style="1" customWidth="1"/>
    <col min="7" max="16384" width="11.5703125" style="1"/>
  </cols>
  <sheetData>
    <row r="2" spans="2:5" ht="58.15" customHeight="1" x14ac:dyDescent="0.25"/>
    <row r="3" spans="2:5" ht="26.65" customHeight="1" x14ac:dyDescent="0.25">
      <c r="B3" s="152" t="s">
        <v>0</v>
      </c>
      <c r="C3" s="152"/>
      <c r="D3" s="152"/>
      <c r="E3" s="152"/>
    </row>
    <row r="4" spans="2:5" s="18" customFormat="1" ht="104.25" customHeight="1" x14ac:dyDescent="0.25">
      <c r="B4" s="31" t="s">
        <v>79</v>
      </c>
      <c r="C4" s="156" t="s">
        <v>93</v>
      </c>
      <c r="D4" s="157"/>
      <c r="E4" s="157"/>
    </row>
    <row r="5" spans="2:5" ht="198" customHeight="1" x14ac:dyDescent="0.25">
      <c r="B5" s="32" t="s">
        <v>54</v>
      </c>
      <c r="C5" s="150" t="s">
        <v>61</v>
      </c>
      <c r="D5" s="150"/>
      <c r="E5" s="150"/>
    </row>
    <row r="6" spans="2:5" ht="292.5" customHeight="1" x14ac:dyDescent="0.25">
      <c r="B6" s="33" t="s">
        <v>75</v>
      </c>
      <c r="C6" s="151" t="s">
        <v>87</v>
      </c>
      <c r="D6" s="151"/>
      <c r="E6" s="151"/>
    </row>
    <row r="7" spans="2:5" ht="276.75" customHeight="1" x14ac:dyDescent="0.25">
      <c r="B7" s="60" t="s">
        <v>92</v>
      </c>
      <c r="C7" s="153" t="s">
        <v>94</v>
      </c>
      <c r="D7" s="154"/>
      <c r="E7" s="155"/>
    </row>
    <row r="8" spans="2:5" ht="108.6" customHeight="1" x14ac:dyDescent="0.25">
      <c r="B8" s="32" t="s">
        <v>73</v>
      </c>
      <c r="C8" s="150" t="s">
        <v>78</v>
      </c>
      <c r="D8" s="150"/>
      <c r="E8" s="150"/>
    </row>
    <row r="9" spans="2:5" ht="72" customHeight="1" x14ac:dyDescent="0.25">
      <c r="B9" s="32" t="s">
        <v>77</v>
      </c>
      <c r="C9" s="150" t="s">
        <v>88</v>
      </c>
      <c r="D9" s="150"/>
      <c r="E9" s="150"/>
    </row>
    <row r="10" spans="2:5" ht="45" x14ac:dyDescent="0.25">
      <c r="B10" s="32" t="s">
        <v>86</v>
      </c>
      <c r="C10" s="150" t="s">
        <v>89</v>
      </c>
      <c r="D10" s="150"/>
      <c r="E10" s="150"/>
    </row>
  </sheetData>
  <sheetProtection algorithmName="SHA-512" hashValue="m6ASxMewZJu9PaZiSGjb4Yw/QbUc7ZVtVE89Xg4BOsMCez/mquKUueWvlGcpCeBgQv4q7GxVfnjHHxIlZNHU7w==" saltValue="fwqMPHwRA6KKO+4Xr5aeTQ==" spinCount="100000" sheet="1" objects="1" scenarios="1"/>
  <mergeCells count="8">
    <mergeCell ref="C10:E10"/>
    <mergeCell ref="C6:E6"/>
    <mergeCell ref="B3:E3"/>
    <mergeCell ref="C9:E9"/>
    <mergeCell ref="C8:E8"/>
    <mergeCell ref="C5:E5"/>
    <mergeCell ref="C7:E7"/>
    <mergeCell ref="C4:E4"/>
  </mergeCells>
  <printOptions horizontalCentered="1" verticalCentered="1"/>
  <pageMargins left="0.25" right="0.25" top="0.75" bottom="0.75" header="0.3" footer="0.3"/>
  <pageSetup paperSize="9" scale="6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B59"/>
  <sheetViews>
    <sheetView showGridLines="0" zoomScale="80" zoomScaleNormal="80" zoomScaleSheetLayoutView="100" workbookViewId="0">
      <selection activeCell="B13" sqref="B13"/>
    </sheetView>
  </sheetViews>
  <sheetFormatPr baseColWidth="10" defaultColWidth="11.42578125" defaultRowHeight="15" x14ac:dyDescent="0.25"/>
  <cols>
    <col min="1" max="1" width="5.42578125" style="4" customWidth="1"/>
    <col min="2" max="2" width="127.28515625" style="4" customWidth="1"/>
    <col min="3" max="3" width="8.28515625" style="4" customWidth="1"/>
    <col min="4" max="16384" width="11.42578125" style="4"/>
  </cols>
  <sheetData>
    <row r="1" spans="2:2" ht="78" customHeight="1" x14ac:dyDescent="0.25"/>
    <row r="2" spans="2:2" ht="18" x14ac:dyDescent="0.25">
      <c r="B2" s="3" t="s">
        <v>1</v>
      </c>
    </row>
    <row r="3" spans="2:2" x14ac:dyDescent="0.25">
      <c r="B3" s="5"/>
    </row>
    <row r="4" spans="2:2" x14ac:dyDescent="0.25">
      <c r="B4" s="6"/>
    </row>
    <row r="5" spans="2:2" s="8" customFormat="1" x14ac:dyDescent="0.25">
      <c r="B5" s="7" t="s">
        <v>2</v>
      </c>
    </row>
    <row r="6" spans="2:2" x14ac:dyDescent="0.25">
      <c r="B6" s="7"/>
    </row>
    <row r="7" spans="2:2" x14ac:dyDescent="0.25">
      <c r="B7" s="9" t="s">
        <v>3</v>
      </c>
    </row>
    <row r="8" spans="2:2" s="30" customFormat="1" x14ac:dyDescent="0.25">
      <c r="B8" s="29" t="s">
        <v>4</v>
      </c>
    </row>
    <row r="9" spans="2:2" s="30" customFormat="1" x14ac:dyDescent="0.25">
      <c r="B9" s="29" t="s">
        <v>5</v>
      </c>
    </row>
    <row r="10" spans="2:2" s="8" customFormat="1" x14ac:dyDescent="0.25">
      <c r="B10" s="10"/>
    </row>
    <row r="11" spans="2:2" s="11" customFormat="1" x14ac:dyDescent="0.25">
      <c r="B11" s="7" t="s">
        <v>6</v>
      </c>
    </row>
    <row r="12" spans="2:2" s="11" customFormat="1" x14ac:dyDescent="0.25">
      <c r="B12" s="7"/>
    </row>
    <row r="13" spans="2:2" ht="24" x14ac:dyDescent="0.25">
      <c r="B13" s="12" t="s">
        <v>7</v>
      </c>
    </row>
    <row r="14" spans="2:2" ht="31.15" customHeight="1" x14ac:dyDescent="0.25">
      <c r="B14" s="10" t="s">
        <v>8</v>
      </c>
    </row>
    <row r="15" spans="2:2" ht="17.25" customHeight="1" x14ac:dyDescent="0.25">
      <c r="B15" s="10"/>
    </row>
    <row r="16" spans="2:2" ht="21" customHeight="1" x14ac:dyDescent="0.25">
      <c r="B16" s="7" t="s">
        <v>9</v>
      </c>
    </row>
    <row r="17" spans="2:2" x14ac:dyDescent="0.25">
      <c r="B17" s="7"/>
    </row>
    <row r="18" spans="2:2" x14ac:dyDescent="0.25">
      <c r="B18" s="10" t="s">
        <v>10</v>
      </c>
    </row>
    <row r="19" spans="2:2" s="8" customFormat="1" ht="21" customHeight="1" x14ac:dyDescent="0.25">
      <c r="B19" s="10" t="s">
        <v>11</v>
      </c>
    </row>
    <row r="20" spans="2:2" x14ac:dyDescent="0.25">
      <c r="B20" s="10" t="s">
        <v>12</v>
      </c>
    </row>
    <row r="21" spans="2:2" x14ac:dyDescent="0.25">
      <c r="B21" s="10" t="s">
        <v>13</v>
      </c>
    </row>
    <row r="22" spans="2:2" x14ac:dyDescent="0.25">
      <c r="B22" s="10"/>
    </row>
    <row r="23" spans="2:2" s="8" customFormat="1" x14ac:dyDescent="0.25">
      <c r="B23" s="7" t="s">
        <v>14</v>
      </c>
    </row>
    <row r="24" spans="2:2" x14ac:dyDescent="0.25">
      <c r="B24" s="7"/>
    </row>
    <row r="25" spans="2:2" ht="48.6" customHeight="1" x14ac:dyDescent="0.25">
      <c r="B25" s="10" t="s">
        <v>15</v>
      </c>
    </row>
    <row r="26" spans="2:2" s="8" customFormat="1" x14ac:dyDescent="0.25">
      <c r="B26" s="10"/>
    </row>
    <row r="27" spans="2:2" x14ac:dyDescent="0.25">
      <c r="B27" s="7" t="s">
        <v>16</v>
      </c>
    </row>
    <row r="28" spans="2:2" x14ac:dyDescent="0.25">
      <c r="B28" s="7"/>
    </row>
    <row r="29" spans="2:2" x14ac:dyDescent="0.25">
      <c r="B29" s="10" t="s">
        <v>17</v>
      </c>
    </row>
    <row r="30" spans="2:2" x14ac:dyDescent="0.25">
      <c r="B30" s="10" t="s">
        <v>18</v>
      </c>
    </row>
    <row r="31" spans="2:2" s="13" customFormat="1" x14ac:dyDescent="0.25">
      <c r="B31" s="7" t="s">
        <v>19</v>
      </c>
    </row>
    <row r="32" spans="2:2" x14ac:dyDescent="0.25">
      <c r="B32" s="7"/>
    </row>
    <row r="33" spans="2:2" x14ac:dyDescent="0.25">
      <c r="B33" s="10" t="s">
        <v>20</v>
      </c>
    </row>
    <row r="34" spans="2:2" s="13" customFormat="1" x14ac:dyDescent="0.25">
      <c r="B34" s="10" t="s">
        <v>21</v>
      </c>
    </row>
    <row r="35" spans="2:2" ht="24" x14ac:dyDescent="0.25">
      <c r="B35" s="10" t="s">
        <v>22</v>
      </c>
    </row>
    <row r="36" spans="2:2" x14ac:dyDescent="0.25">
      <c r="B36" s="10"/>
    </row>
    <row r="37" spans="2:2" s="13" customFormat="1" x14ac:dyDescent="0.25">
      <c r="B37" s="7" t="s">
        <v>23</v>
      </c>
    </row>
    <row r="38" spans="2:2" x14ac:dyDescent="0.25">
      <c r="B38" s="10"/>
    </row>
    <row r="39" spans="2:2" x14ac:dyDescent="0.25">
      <c r="B39" s="10" t="s">
        <v>24</v>
      </c>
    </row>
    <row r="40" spans="2:2" s="13" customFormat="1" x14ac:dyDescent="0.25">
      <c r="B40" s="10"/>
    </row>
    <row r="41" spans="2:2" x14ac:dyDescent="0.25">
      <c r="B41" s="7" t="s">
        <v>25</v>
      </c>
    </row>
    <row r="42" spans="2:2" x14ac:dyDescent="0.25">
      <c r="B42" s="7"/>
    </row>
    <row r="43" spans="2:2" s="13" customFormat="1" ht="24" x14ac:dyDescent="0.25">
      <c r="B43" s="34" t="s">
        <v>26</v>
      </c>
    </row>
    <row r="44" spans="2:2" x14ac:dyDescent="0.25">
      <c r="B44" s="10"/>
    </row>
    <row r="45" spans="2:2" x14ac:dyDescent="0.25">
      <c r="B45" s="7" t="s">
        <v>27</v>
      </c>
    </row>
    <row r="46" spans="2:2" s="13" customFormat="1" x14ac:dyDescent="0.25">
      <c r="B46" s="7"/>
    </row>
    <row r="47" spans="2:2" ht="24" x14ac:dyDescent="0.25">
      <c r="B47" s="12" t="s">
        <v>28</v>
      </c>
    </row>
    <row r="48" spans="2:2" x14ac:dyDescent="0.25">
      <c r="B48" s="12"/>
    </row>
    <row r="49" spans="2:2" x14ac:dyDescent="0.25">
      <c r="B49" s="7" t="s">
        <v>29</v>
      </c>
    </row>
    <row r="50" spans="2:2" x14ac:dyDescent="0.25">
      <c r="B50" s="10"/>
    </row>
    <row r="51" spans="2:2" ht="31.9" customHeight="1" x14ac:dyDescent="0.25">
      <c r="B51" s="10" t="s">
        <v>30</v>
      </c>
    </row>
    <row r="52" spans="2:2" x14ac:dyDescent="0.25">
      <c r="B52" s="10"/>
    </row>
    <row r="53" spans="2:2" x14ac:dyDescent="0.25">
      <c r="B53" s="7" t="s">
        <v>31</v>
      </c>
    </row>
    <row r="54" spans="2:2" x14ac:dyDescent="0.25">
      <c r="B54" s="10" t="s">
        <v>32</v>
      </c>
    </row>
    <row r="55" spans="2:2" x14ac:dyDescent="0.25">
      <c r="B55" s="10"/>
    </row>
    <row r="56" spans="2:2" x14ac:dyDescent="0.25">
      <c r="B56" s="7" t="s">
        <v>33</v>
      </c>
    </row>
    <row r="57" spans="2:2" x14ac:dyDescent="0.25">
      <c r="B57" s="7"/>
    </row>
    <row r="58" spans="2:2" ht="37.15" customHeight="1" x14ac:dyDescent="0.25">
      <c r="B58" s="10" t="s">
        <v>34</v>
      </c>
    </row>
    <row r="59" spans="2:2" x14ac:dyDescent="0.25">
      <c r="B59" s="14"/>
    </row>
  </sheetData>
  <sheetProtection algorithmName="SHA-512" hashValue="vMYYhORlgra5B6C7I8F3zrieBKEOlA8szV6shikqDdnSmvdGD/q4KeQVXRmvRu94iWft3EdzJgzdMeHFv+vxzg==" saltValue="NHyvHqepMfuc/8pXUCHJBQ==" spinCount="100000" sheet="1" objects="1" scenarios="1"/>
  <hyperlinks>
    <hyperlink ref="B8" r:id="rId1" display="http://www.comunidad.madrid/centros" xr:uid="{00000000-0004-0000-0200-000000000000}"/>
    <hyperlink ref="B9" r:id="rId2" display="mailto:protecciondatoseeh@madrid.org" xr:uid="{00000000-0004-0000-0200-000001000000}"/>
  </hyperlinks>
  <printOptions horizontalCentered="1" verticalCentered="1"/>
  <pageMargins left="0.25" right="0.25" top="0.75" bottom="0.75" header="0.3" footer="0.3"/>
  <pageSetup paperSize="9" scale="69"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C5"/>
  <sheetViews>
    <sheetView showGridLines="0" zoomScale="90" zoomScaleNormal="90" workbookViewId="0">
      <selection activeCell="C9" sqref="C9"/>
    </sheetView>
  </sheetViews>
  <sheetFormatPr baseColWidth="10" defaultRowHeight="15" x14ac:dyDescent="0.25"/>
  <cols>
    <col min="1" max="1" width="4.28515625" customWidth="1"/>
    <col min="2" max="2" width="34.5703125" bestFit="1" customWidth="1"/>
    <col min="3" max="3" width="27" customWidth="1"/>
  </cols>
  <sheetData>
    <row r="1" spans="2:3" ht="49.9" customHeight="1" thickBot="1" x14ac:dyDescent="0.3">
      <c r="B1" s="26" t="s">
        <v>46</v>
      </c>
      <c r="C1" s="15" t="s">
        <v>40</v>
      </c>
    </row>
    <row r="2" spans="2:3" x14ac:dyDescent="0.25">
      <c r="B2" s="27" t="s">
        <v>56</v>
      </c>
      <c r="C2" s="24" t="s">
        <v>41</v>
      </c>
    </row>
    <row r="3" spans="2:3" ht="15.75" thickBot="1" x14ac:dyDescent="0.3">
      <c r="B3" s="16" t="s">
        <v>55</v>
      </c>
      <c r="C3" s="24" t="s">
        <v>49</v>
      </c>
    </row>
    <row r="4" spans="2:3" ht="15.75" thickBot="1" x14ac:dyDescent="0.3">
      <c r="B4" s="19"/>
      <c r="C4" s="25" t="s">
        <v>50</v>
      </c>
    </row>
    <row r="5" spans="2:3" x14ac:dyDescent="0.25">
      <c r="C5" s="2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Formulario V.II.C</vt:lpstr>
      <vt:lpstr>Bajas técnico</vt:lpstr>
      <vt:lpstr>Instrucciones Cumplimentación</vt:lpstr>
      <vt:lpstr>Información protección de datos</vt:lpstr>
      <vt:lpstr>Tablas</vt:lpstr>
      <vt:lpstr>'Formulario V.II.C'!Área_de_impresión</vt:lpstr>
      <vt:lpstr>'Información protección de datos'!Área_de_impresión</vt:lpstr>
      <vt:lpstr>'Instrucciones Cumplimentación'!Área_de_impresión</vt:lpstr>
    </vt:vector>
  </TitlesOfParts>
  <Company>Comunidad de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ICM</dc:creator>
  <cp:lastModifiedBy>GONZALEZ VERGARA, ALEJANDRO</cp:lastModifiedBy>
  <cp:lastPrinted>2022-11-17T13:46:43Z</cp:lastPrinted>
  <dcterms:created xsi:type="dcterms:W3CDTF">2022-05-24T15:17:51Z</dcterms:created>
  <dcterms:modified xsi:type="dcterms:W3CDTF">2026-05-14T11:23:22Z</dcterms:modified>
</cp:coreProperties>
</file>